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lu\Documents\Vinculación 2017\O.T. C.V\OT Coord. Vinc 1er Trimestre\Art. 91 Fracc. XXX\2005-2015\"/>
    </mc:Choice>
  </mc:AlternateContent>
  <bookViews>
    <workbookView xWindow="0" yWindow="0" windowWidth="19200" windowHeight="109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1" l="1"/>
  <c r="B8" i="1"/>
  <c r="Y6" i="1"/>
  <c r="AA7" i="1"/>
  <c r="C8" i="1"/>
  <c r="D8" i="1"/>
  <c r="Y10" i="1"/>
  <c r="Z11" i="1"/>
  <c r="Z13" i="1"/>
  <c r="Y13" i="1"/>
  <c r="AA14" i="1"/>
  <c r="B15" i="1"/>
  <c r="C15" i="1"/>
  <c r="D15" i="1"/>
  <c r="Z18" i="1"/>
  <c r="C27" i="1"/>
  <c r="AA27" i="1" s="1"/>
  <c r="D27" i="1"/>
  <c r="AA19" i="1"/>
  <c r="Z20" i="1"/>
  <c r="Y20" i="1"/>
  <c r="Y21" i="1"/>
  <c r="Z23" i="1"/>
  <c r="AA25" i="1"/>
  <c r="Z26" i="1"/>
  <c r="Y26" i="1"/>
  <c r="B27" i="1"/>
  <c r="R28" i="1"/>
  <c r="R27" i="1"/>
  <c r="Q27" i="1"/>
  <c r="P27" i="1"/>
  <c r="O27" i="1"/>
  <c r="N27" i="1"/>
  <c r="M27" i="1"/>
  <c r="L27" i="1"/>
  <c r="K27" i="1"/>
  <c r="J27" i="1"/>
  <c r="I27" i="1"/>
  <c r="H27" i="1"/>
  <c r="G27" i="1"/>
  <c r="G28" i="1" s="1"/>
  <c r="F27" i="1"/>
  <c r="F28" i="1" s="1"/>
  <c r="E27" i="1"/>
  <c r="E28" i="1" s="1"/>
  <c r="AA26" i="1"/>
  <c r="Y25" i="1"/>
  <c r="Z25" i="1"/>
  <c r="AA24" i="1"/>
  <c r="Z24" i="1"/>
  <c r="Y24" i="1"/>
  <c r="Y23" i="1"/>
  <c r="AA23" i="1"/>
  <c r="Y22" i="1"/>
  <c r="AA22" i="1"/>
  <c r="Z22" i="1"/>
  <c r="Z21" i="1"/>
  <c r="AA21" i="1"/>
  <c r="AA20" i="1"/>
  <c r="Y19" i="1"/>
  <c r="Z19" i="1"/>
  <c r="AA18" i="1"/>
  <c r="AA17" i="1"/>
  <c r="Y17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Y14" i="1"/>
  <c r="Z14" i="1"/>
  <c r="AA13" i="1"/>
  <c r="AA12" i="1"/>
  <c r="Z12" i="1"/>
  <c r="Y12" i="1"/>
  <c r="Y11" i="1"/>
  <c r="AA11" i="1"/>
  <c r="Z10" i="1"/>
  <c r="R8" i="1"/>
  <c r="Q8" i="1"/>
  <c r="P8" i="1"/>
  <c r="O8" i="1"/>
  <c r="O28" i="1" s="1"/>
  <c r="N8" i="1"/>
  <c r="M8" i="1"/>
  <c r="L8" i="1"/>
  <c r="L28" i="1" s="1"/>
  <c r="K8" i="1"/>
  <c r="J8" i="1"/>
  <c r="I8" i="1"/>
  <c r="I28" i="1" s="1"/>
  <c r="H8" i="1"/>
  <c r="G8" i="1"/>
  <c r="F8" i="1"/>
  <c r="E8" i="1"/>
  <c r="Y7" i="1"/>
  <c r="Z7" i="1"/>
  <c r="AA5" i="1"/>
  <c r="Z5" i="1"/>
  <c r="Y5" i="1"/>
  <c r="B28" i="1" l="1"/>
  <c r="Z28" i="1" s="1"/>
  <c r="D28" i="1"/>
  <c r="Y28" i="1" s="1"/>
  <c r="C28" i="1"/>
  <c r="Y8" i="1"/>
  <c r="Y18" i="1"/>
  <c r="Z15" i="1"/>
  <c r="AA28" i="1"/>
  <c r="Y15" i="1"/>
  <c r="Y27" i="1"/>
  <c r="Z6" i="1"/>
  <c r="Z8" i="1" s="1"/>
  <c r="AA6" i="1"/>
  <c r="AA8" i="1" s="1"/>
  <c r="AA10" i="1"/>
  <c r="AA15" i="1" s="1"/>
  <c r="Z17" i="1"/>
</calcChain>
</file>

<file path=xl/sharedStrings.xml><?xml version="1.0" encoding="utf-8"?>
<sst xmlns="http://schemas.openxmlformats.org/spreadsheetml/2006/main" count="79" uniqueCount="32">
  <si>
    <t>ACUMULADO GENERAL</t>
  </si>
  <si>
    <t>M</t>
  </si>
  <si>
    <t>F</t>
  </si>
  <si>
    <t>Total</t>
  </si>
  <si>
    <t>TOTAL</t>
  </si>
  <si>
    <t>HOMBRES *</t>
  </si>
  <si>
    <t>MUJERES *</t>
  </si>
  <si>
    <t>PODERES DE GOBIERNO</t>
  </si>
  <si>
    <t>PODER EJECUTIVO</t>
  </si>
  <si>
    <t>PODER LEGISLATIVO</t>
  </si>
  <si>
    <t>PODER JUDICIAL</t>
  </si>
  <si>
    <t>SUBTOTAL</t>
  </si>
  <si>
    <t>ORGANOS AUTONOMOS</t>
  </si>
  <si>
    <t>ASEQROO</t>
  </si>
  <si>
    <t>CDHEQROO</t>
  </si>
  <si>
    <t>IEQROO</t>
  </si>
  <si>
    <t>IDAIP</t>
  </si>
  <si>
    <t>TEQROO</t>
  </si>
  <si>
    <t>MUNICIPIOS</t>
  </si>
  <si>
    <t>BACALAR</t>
  </si>
  <si>
    <t>BENITO JUÁREZ</t>
  </si>
  <si>
    <t>COZUMEL</t>
  </si>
  <si>
    <t>FELIPE C. PUERTO</t>
  </si>
  <si>
    <t>ISLA MUJERES</t>
  </si>
  <si>
    <t>JOSÉ MA. MORELOS</t>
  </si>
  <si>
    <t>LÁZARO CÁRDENAS</t>
  </si>
  <si>
    <t>OTHÓN P. BLANCO</t>
  </si>
  <si>
    <t>SOLIDARIDAD</t>
  </si>
  <si>
    <t>TULUM</t>
  </si>
  <si>
    <t>SUJETOS OBLIGADOS</t>
  </si>
  <si>
    <t>TOTAL ANUAL</t>
  </si>
  <si>
    <t>SOLICITUDES DE INFORMACIÓN PRESENTADAS A LOS SUJETOS OBLIGADOS DEL 2005 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</si>
</sst>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3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13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14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8"/>
  <sheetViews>
    <sheetView tabSelected="1" workbookViewId="0">
      <selection activeCell="E31" sqref="E31"/>
    </sheetView>
  </sheetViews>
  <sheetFormatPr baseColWidth="10" defaultRowHeight="15" x14ac:dyDescent="0.25"/>
  <cols>
    <col min="1" max="1" width="26.140625" customWidth="1"/>
    <col min="5" max="24" width="11.42578125" customWidth="1"/>
  </cols>
  <sheetData>
    <row r="2" spans="1:27" ht="17.25" x14ac:dyDescent="0.3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2" t="s">
        <v>29</v>
      </c>
      <c r="B3" s="3">
        <v>2015</v>
      </c>
      <c r="C3" s="3"/>
      <c r="D3" s="3"/>
      <c r="E3" s="4">
        <v>2014</v>
      </c>
      <c r="F3" s="4"/>
      <c r="G3" s="4"/>
      <c r="H3" s="5">
        <v>2013</v>
      </c>
      <c r="I3" s="5"/>
      <c r="J3" s="5"/>
      <c r="K3" s="6">
        <v>2012</v>
      </c>
      <c r="L3" s="6"/>
      <c r="M3" s="6"/>
      <c r="N3" s="7">
        <v>2011</v>
      </c>
      <c r="O3" s="7"/>
      <c r="P3" s="7"/>
      <c r="Q3" s="8">
        <v>2010</v>
      </c>
      <c r="R3" s="8"/>
      <c r="S3" s="8"/>
      <c r="T3" s="9">
        <v>2009</v>
      </c>
      <c r="U3" s="9">
        <v>2008</v>
      </c>
      <c r="V3" s="9">
        <v>2007</v>
      </c>
      <c r="W3" s="9">
        <v>2006</v>
      </c>
      <c r="X3" s="9">
        <v>2005</v>
      </c>
      <c r="Y3" s="10" t="s">
        <v>0</v>
      </c>
      <c r="Z3" s="10"/>
      <c r="AA3" s="10"/>
    </row>
    <row r="4" spans="1:27" x14ac:dyDescent="0.25">
      <c r="A4" s="11" t="s">
        <v>7</v>
      </c>
      <c r="B4" s="12" t="s">
        <v>1</v>
      </c>
      <c r="C4" s="12" t="s">
        <v>2</v>
      </c>
      <c r="D4" s="12" t="s">
        <v>3</v>
      </c>
      <c r="E4" s="13" t="s">
        <v>1</v>
      </c>
      <c r="F4" s="13" t="s">
        <v>2</v>
      </c>
      <c r="G4" s="13" t="s">
        <v>3</v>
      </c>
      <c r="H4" s="14" t="s">
        <v>1</v>
      </c>
      <c r="I4" s="14" t="s">
        <v>2</v>
      </c>
      <c r="J4" s="14" t="s">
        <v>3</v>
      </c>
      <c r="K4" s="15" t="s">
        <v>1</v>
      </c>
      <c r="L4" s="15" t="s">
        <v>2</v>
      </c>
      <c r="M4" s="15" t="s">
        <v>3</v>
      </c>
      <c r="N4" s="16" t="s">
        <v>1</v>
      </c>
      <c r="O4" s="16" t="s">
        <v>2</v>
      </c>
      <c r="P4" s="16" t="s">
        <v>3</v>
      </c>
      <c r="Q4" s="17" t="s">
        <v>1</v>
      </c>
      <c r="R4" s="17" t="s">
        <v>2</v>
      </c>
      <c r="S4" s="18" t="s">
        <v>3</v>
      </c>
      <c r="T4" s="9"/>
      <c r="U4" s="9"/>
      <c r="V4" s="19"/>
      <c r="W4" s="19"/>
      <c r="X4" s="19"/>
      <c r="Y4" s="20" t="s">
        <v>4</v>
      </c>
      <c r="Z4" s="19" t="s">
        <v>5</v>
      </c>
      <c r="AA4" s="19" t="s">
        <v>6</v>
      </c>
    </row>
    <row r="5" spans="1:27" x14ac:dyDescent="0.25">
      <c r="A5" s="21" t="s">
        <v>8</v>
      </c>
      <c r="B5" s="22">
        <v>471</v>
      </c>
      <c r="C5" s="22">
        <v>355</v>
      </c>
      <c r="D5" s="22">
        <v>855</v>
      </c>
      <c r="E5" s="23">
        <v>441</v>
      </c>
      <c r="F5" s="23">
        <v>559</v>
      </c>
      <c r="G5" s="23">
        <v>1072</v>
      </c>
      <c r="H5" s="24">
        <v>108</v>
      </c>
      <c r="I5" s="24">
        <v>798</v>
      </c>
      <c r="J5" s="24">
        <v>911</v>
      </c>
      <c r="K5" s="25">
        <v>380</v>
      </c>
      <c r="L5" s="25">
        <v>584</v>
      </c>
      <c r="M5" s="25">
        <v>990</v>
      </c>
      <c r="N5" s="26">
        <v>358</v>
      </c>
      <c r="O5" s="26">
        <v>304</v>
      </c>
      <c r="P5" s="16">
        <v>724</v>
      </c>
      <c r="Q5" s="17">
        <v>655</v>
      </c>
      <c r="R5" s="17">
        <v>370</v>
      </c>
      <c r="S5" s="18">
        <v>1034</v>
      </c>
      <c r="T5" s="9">
        <v>2003</v>
      </c>
      <c r="U5" s="9">
        <v>588</v>
      </c>
      <c r="V5" s="9">
        <v>573</v>
      </c>
      <c r="W5" s="9">
        <v>432</v>
      </c>
      <c r="X5" s="9">
        <v>192</v>
      </c>
      <c r="Y5" s="20">
        <f>SUM(G5+J5+M5+P5+S5+T5+U5+V5+W5+X5+D5)</f>
        <v>9374</v>
      </c>
      <c r="Z5" s="9">
        <f>SUM(B5+E5+H5+K5+N5+Q5)</f>
        <v>2413</v>
      </c>
      <c r="AA5" s="9">
        <f>SUM(C5,F5,I5,L5,O5,R5)</f>
        <v>2970</v>
      </c>
    </row>
    <row r="6" spans="1:27" x14ac:dyDescent="0.25">
      <c r="A6" s="21" t="s">
        <v>9</v>
      </c>
      <c r="B6" s="22">
        <v>35</v>
      </c>
      <c r="C6" s="22">
        <v>38</v>
      </c>
      <c r="D6" s="22">
        <v>79</v>
      </c>
      <c r="E6" s="23">
        <v>58</v>
      </c>
      <c r="F6" s="23">
        <v>16</v>
      </c>
      <c r="G6" s="23">
        <v>82</v>
      </c>
      <c r="H6" s="24">
        <v>76</v>
      </c>
      <c r="I6" s="24">
        <v>33</v>
      </c>
      <c r="J6" s="24">
        <v>109</v>
      </c>
      <c r="K6" s="25">
        <v>47</v>
      </c>
      <c r="L6" s="25">
        <v>41</v>
      </c>
      <c r="M6" s="25">
        <v>89</v>
      </c>
      <c r="N6" s="26">
        <v>46</v>
      </c>
      <c r="O6" s="26">
        <v>19</v>
      </c>
      <c r="P6" s="16">
        <v>84</v>
      </c>
      <c r="Q6" s="17">
        <v>51</v>
      </c>
      <c r="R6" s="17">
        <v>22</v>
      </c>
      <c r="S6" s="18">
        <v>88</v>
      </c>
      <c r="T6" s="9">
        <v>341</v>
      </c>
      <c r="U6" s="9">
        <v>63</v>
      </c>
      <c r="V6" s="9">
        <v>78</v>
      </c>
      <c r="W6" s="9">
        <v>63</v>
      </c>
      <c r="X6" s="9">
        <v>41</v>
      </c>
      <c r="Y6" s="20">
        <f>SUM(G6+J6+M6+P6+S6+T6+U6+V6+W6+X6+D6)</f>
        <v>1117</v>
      </c>
      <c r="Z6" s="9">
        <f t="shared" ref="Z6:Z7" si="0">SUM(B6+E6+H6+K6+N6+Q6)</f>
        <v>313</v>
      </c>
      <c r="AA6" s="9">
        <f t="shared" ref="AA6:AA7" si="1">SUM(C6,F6,I6,L6,O6,R6)</f>
        <v>169</v>
      </c>
    </row>
    <row r="7" spans="1:27" x14ac:dyDescent="0.25">
      <c r="A7" s="21" t="s">
        <v>10</v>
      </c>
      <c r="B7" s="22">
        <v>61</v>
      </c>
      <c r="C7" s="22">
        <v>55</v>
      </c>
      <c r="D7" s="22">
        <v>117</v>
      </c>
      <c r="E7" s="23">
        <v>52</v>
      </c>
      <c r="F7" s="23">
        <v>35</v>
      </c>
      <c r="G7" s="23">
        <v>87</v>
      </c>
      <c r="H7" s="24">
        <v>33</v>
      </c>
      <c r="I7" s="24">
        <v>25</v>
      </c>
      <c r="J7" s="24">
        <v>59</v>
      </c>
      <c r="K7" s="25">
        <v>23</v>
      </c>
      <c r="L7" s="25">
        <v>4</v>
      </c>
      <c r="M7" s="25">
        <v>27</v>
      </c>
      <c r="N7" s="26">
        <v>36</v>
      </c>
      <c r="O7" s="26">
        <v>22</v>
      </c>
      <c r="P7" s="16">
        <v>58</v>
      </c>
      <c r="Q7" s="17">
        <v>38</v>
      </c>
      <c r="R7" s="17">
        <v>16</v>
      </c>
      <c r="S7" s="18">
        <v>55</v>
      </c>
      <c r="T7" s="9">
        <v>28</v>
      </c>
      <c r="U7" s="9">
        <v>15</v>
      </c>
      <c r="V7" s="9">
        <v>8</v>
      </c>
      <c r="W7" s="9">
        <v>14</v>
      </c>
      <c r="X7" s="9">
        <v>2</v>
      </c>
      <c r="Y7" s="20">
        <f>SUM(G7+J7+M7+P7+S7+T7+U7+V7+W7+X7+D7)</f>
        <v>470</v>
      </c>
      <c r="Z7" s="9">
        <f t="shared" si="0"/>
        <v>243</v>
      </c>
      <c r="AA7" s="9">
        <f t="shared" si="1"/>
        <v>157</v>
      </c>
    </row>
    <row r="8" spans="1:27" x14ac:dyDescent="0.25">
      <c r="A8" s="27" t="s">
        <v>11</v>
      </c>
      <c r="B8" s="28">
        <f t="shared" ref="B8:R8" si="2">SUM(B5:B7)</f>
        <v>567</v>
      </c>
      <c r="C8" s="28">
        <f t="shared" si="2"/>
        <v>448</v>
      </c>
      <c r="D8" s="28">
        <f t="shared" si="2"/>
        <v>1051</v>
      </c>
      <c r="E8" s="28">
        <f t="shared" si="2"/>
        <v>551</v>
      </c>
      <c r="F8" s="28">
        <f t="shared" si="2"/>
        <v>610</v>
      </c>
      <c r="G8" s="28">
        <f t="shared" si="2"/>
        <v>1241</v>
      </c>
      <c r="H8" s="28">
        <f t="shared" si="2"/>
        <v>217</v>
      </c>
      <c r="I8" s="28">
        <f t="shared" si="2"/>
        <v>856</v>
      </c>
      <c r="J8" s="28">
        <f t="shared" si="2"/>
        <v>1079</v>
      </c>
      <c r="K8" s="28">
        <f t="shared" si="2"/>
        <v>450</v>
      </c>
      <c r="L8" s="28">
        <f t="shared" si="2"/>
        <v>629</v>
      </c>
      <c r="M8" s="28">
        <f t="shared" si="2"/>
        <v>1106</v>
      </c>
      <c r="N8" s="28">
        <f t="shared" si="2"/>
        <v>440</v>
      </c>
      <c r="O8" s="28">
        <f t="shared" si="2"/>
        <v>345</v>
      </c>
      <c r="P8" s="28">
        <f t="shared" si="2"/>
        <v>866</v>
      </c>
      <c r="Q8" s="28">
        <f t="shared" si="2"/>
        <v>744</v>
      </c>
      <c r="R8" s="28">
        <f t="shared" si="2"/>
        <v>408</v>
      </c>
      <c r="S8" s="28">
        <v>1177</v>
      </c>
      <c r="T8" s="28">
        <v>2372</v>
      </c>
      <c r="U8" s="28">
        <v>666</v>
      </c>
      <c r="V8" s="28">
        <v>659</v>
      </c>
      <c r="W8" s="28">
        <v>509</v>
      </c>
      <c r="X8" s="28">
        <v>235</v>
      </c>
      <c r="Y8" s="28">
        <f>SUM(G8+J8+M8+P8+S8+T8+U8+V8+W8+X8+D8)</f>
        <v>10961</v>
      </c>
      <c r="Z8" s="28">
        <f>SUM(Z5:Z7)</f>
        <v>2969</v>
      </c>
      <c r="AA8" s="28">
        <f>SUM(AA5:AA7)</f>
        <v>3296</v>
      </c>
    </row>
    <row r="9" spans="1:27" x14ac:dyDescent="0.25">
      <c r="A9" s="29" t="s">
        <v>12</v>
      </c>
      <c r="B9" s="22" t="s">
        <v>1</v>
      </c>
      <c r="C9" s="22" t="s">
        <v>2</v>
      </c>
      <c r="D9" s="22" t="s">
        <v>3</v>
      </c>
      <c r="E9" s="23" t="s">
        <v>1</v>
      </c>
      <c r="F9" s="23" t="s">
        <v>2</v>
      </c>
      <c r="G9" s="23" t="s">
        <v>3</v>
      </c>
      <c r="H9" s="24" t="s">
        <v>1</v>
      </c>
      <c r="I9" s="24" t="s">
        <v>2</v>
      </c>
      <c r="J9" s="24" t="s">
        <v>3</v>
      </c>
      <c r="K9" s="25" t="s">
        <v>1</v>
      </c>
      <c r="L9" s="25" t="s">
        <v>2</v>
      </c>
      <c r="M9" s="25" t="s">
        <v>3</v>
      </c>
      <c r="N9" s="16" t="s">
        <v>1</v>
      </c>
      <c r="O9" s="16" t="s">
        <v>2</v>
      </c>
      <c r="P9" s="16" t="s">
        <v>3</v>
      </c>
      <c r="Q9" s="17"/>
      <c r="R9" s="17"/>
      <c r="S9" s="18"/>
      <c r="T9" s="9"/>
      <c r="U9" s="9"/>
      <c r="V9" s="9"/>
      <c r="W9" s="9"/>
      <c r="X9" s="9"/>
      <c r="Y9" s="20"/>
      <c r="Z9" s="9"/>
      <c r="AA9" s="9"/>
    </row>
    <row r="10" spans="1:27" x14ac:dyDescent="0.25">
      <c r="A10" s="21" t="s">
        <v>13</v>
      </c>
      <c r="B10" s="22">
        <v>0</v>
      </c>
      <c r="C10" s="22">
        <v>0</v>
      </c>
      <c r="D10" s="22">
        <v>0</v>
      </c>
      <c r="E10" s="23">
        <v>0</v>
      </c>
      <c r="F10" s="23">
        <v>1</v>
      </c>
      <c r="G10" s="23">
        <v>1</v>
      </c>
      <c r="H10" s="24">
        <v>2</v>
      </c>
      <c r="I10" s="24">
        <v>1</v>
      </c>
      <c r="J10" s="24">
        <v>3</v>
      </c>
      <c r="K10" s="25">
        <v>1</v>
      </c>
      <c r="L10" s="25">
        <v>0</v>
      </c>
      <c r="M10" s="25">
        <v>1</v>
      </c>
      <c r="N10" s="26">
        <v>1</v>
      </c>
      <c r="O10" s="26">
        <v>1</v>
      </c>
      <c r="P10" s="16">
        <v>2</v>
      </c>
      <c r="Q10" s="17">
        <v>0</v>
      </c>
      <c r="R10" s="17">
        <v>0</v>
      </c>
      <c r="S10" s="18">
        <v>0</v>
      </c>
      <c r="T10" s="9">
        <v>4</v>
      </c>
      <c r="U10" s="9">
        <v>3</v>
      </c>
      <c r="V10" s="9">
        <v>5</v>
      </c>
      <c r="W10" s="9">
        <v>2</v>
      </c>
      <c r="X10" s="9">
        <v>1</v>
      </c>
      <c r="Y10" s="20">
        <f t="shared" ref="Y10:Y15" si="3">SUM(G10+J10+M10+P10+S10+T10+U10+V10+W10+X10+D10)</f>
        <v>22</v>
      </c>
      <c r="Z10" s="9">
        <f t="shared" ref="Z10:Z14" si="4">SUM(B10+E10+H10+K10+N10+Q10)</f>
        <v>4</v>
      </c>
      <c r="AA10" s="9">
        <f>SUM(C10+F10+I10+L10+O10+R10+D10)</f>
        <v>3</v>
      </c>
    </row>
    <row r="11" spans="1:27" x14ac:dyDescent="0.25">
      <c r="A11" s="21" t="s">
        <v>14</v>
      </c>
      <c r="B11" s="22">
        <v>8</v>
      </c>
      <c r="C11" s="22">
        <v>15</v>
      </c>
      <c r="D11" s="22">
        <v>24</v>
      </c>
      <c r="E11" s="23">
        <v>43</v>
      </c>
      <c r="F11" s="23">
        <v>14</v>
      </c>
      <c r="G11" s="23">
        <v>58</v>
      </c>
      <c r="H11" s="24">
        <v>5</v>
      </c>
      <c r="I11" s="24">
        <v>8</v>
      </c>
      <c r="J11" s="24">
        <v>13</v>
      </c>
      <c r="K11" s="25">
        <v>6</v>
      </c>
      <c r="L11" s="25">
        <v>7</v>
      </c>
      <c r="M11" s="25">
        <v>14</v>
      </c>
      <c r="N11" s="26">
        <v>4</v>
      </c>
      <c r="O11" s="26">
        <v>10</v>
      </c>
      <c r="P11" s="16">
        <v>14</v>
      </c>
      <c r="Q11" s="17">
        <v>12</v>
      </c>
      <c r="R11" s="17">
        <v>11</v>
      </c>
      <c r="S11" s="18">
        <v>23</v>
      </c>
      <c r="T11" s="9">
        <v>7</v>
      </c>
      <c r="U11" s="9">
        <v>5</v>
      </c>
      <c r="V11" s="9">
        <v>2</v>
      </c>
      <c r="W11" s="9">
        <v>2</v>
      </c>
      <c r="X11" s="9">
        <v>0</v>
      </c>
      <c r="Y11" s="20">
        <f t="shared" si="3"/>
        <v>162</v>
      </c>
      <c r="Z11" s="9">
        <f t="shared" si="4"/>
        <v>78</v>
      </c>
      <c r="AA11" s="9">
        <f>SUM(C11+F11+I11+L11+O11+R11)</f>
        <v>65</v>
      </c>
    </row>
    <row r="12" spans="1:27" x14ac:dyDescent="0.25">
      <c r="A12" s="21" t="s">
        <v>15</v>
      </c>
      <c r="B12" s="22">
        <v>42</v>
      </c>
      <c r="C12" s="22">
        <v>14</v>
      </c>
      <c r="D12" s="22">
        <v>57</v>
      </c>
      <c r="E12" s="23">
        <v>19</v>
      </c>
      <c r="F12" s="23">
        <v>16</v>
      </c>
      <c r="G12" s="23">
        <v>40</v>
      </c>
      <c r="H12" s="24">
        <v>36</v>
      </c>
      <c r="I12" s="24">
        <v>17</v>
      </c>
      <c r="J12" s="24">
        <v>54</v>
      </c>
      <c r="K12" s="25">
        <v>52</v>
      </c>
      <c r="L12" s="25">
        <v>7</v>
      </c>
      <c r="M12" s="25">
        <v>60</v>
      </c>
      <c r="N12" s="26">
        <v>44</v>
      </c>
      <c r="O12" s="26">
        <v>22</v>
      </c>
      <c r="P12" s="16">
        <v>66</v>
      </c>
      <c r="Q12" s="17">
        <v>2</v>
      </c>
      <c r="R12" s="17">
        <v>0</v>
      </c>
      <c r="S12" s="18">
        <v>3</v>
      </c>
      <c r="T12" s="9">
        <v>3</v>
      </c>
      <c r="U12" s="9">
        <v>0</v>
      </c>
      <c r="V12" s="9">
        <v>7</v>
      </c>
      <c r="W12" s="9">
        <v>3</v>
      </c>
      <c r="X12" s="9">
        <v>0</v>
      </c>
      <c r="Y12" s="20">
        <f t="shared" si="3"/>
        <v>293</v>
      </c>
      <c r="Z12" s="9">
        <f t="shared" si="4"/>
        <v>195</v>
      </c>
      <c r="AA12" s="9">
        <f>SUM(C12+F12+I12+L12+O12+R12)</f>
        <v>76</v>
      </c>
    </row>
    <row r="13" spans="1:27" x14ac:dyDescent="0.25">
      <c r="A13" s="21" t="s">
        <v>16</v>
      </c>
      <c r="B13" s="22">
        <v>121</v>
      </c>
      <c r="C13" s="22">
        <v>134</v>
      </c>
      <c r="D13" s="22">
        <v>306</v>
      </c>
      <c r="E13" s="23">
        <v>247</v>
      </c>
      <c r="F13" s="23">
        <v>198</v>
      </c>
      <c r="G13" s="23">
        <v>446</v>
      </c>
      <c r="H13" s="24">
        <v>219</v>
      </c>
      <c r="I13" s="24">
        <v>219</v>
      </c>
      <c r="J13" s="24">
        <v>438</v>
      </c>
      <c r="K13" s="25">
        <v>240</v>
      </c>
      <c r="L13" s="25">
        <v>187</v>
      </c>
      <c r="M13" s="25">
        <v>427</v>
      </c>
      <c r="N13" s="26">
        <v>363</v>
      </c>
      <c r="O13" s="26">
        <v>218</v>
      </c>
      <c r="P13" s="16">
        <v>581</v>
      </c>
      <c r="Q13" s="17">
        <v>314</v>
      </c>
      <c r="R13" s="17">
        <v>162</v>
      </c>
      <c r="S13" s="18">
        <v>478</v>
      </c>
      <c r="T13" s="9">
        <v>108</v>
      </c>
      <c r="U13" s="9">
        <v>80</v>
      </c>
      <c r="V13" s="9">
        <v>3</v>
      </c>
      <c r="W13" s="9">
        <v>22</v>
      </c>
      <c r="X13" s="9">
        <v>3</v>
      </c>
      <c r="Y13" s="20">
        <f t="shared" si="3"/>
        <v>2892</v>
      </c>
      <c r="Z13" s="9">
        <f t="shared" si="4"/>
        <v>1504</v>
      </c>
      <c r="AA13" s="9">
        <f>SUM(C13+F13+I13+L13+O13+R13)</f>
        <v>1118</v>
      </c>
    </row>
    <row r="14" spans="1:27" x14ac:dyDescent="0.25">
      <c r="A14" s="21" t="s">
        <v>17</v>
      </c>
      <c r="B14" s="22">
        <v>5</v>
      </c>
      <c r="C14" s="22">
        <v>3</v>
      </c>
      <c r="D14" s="22">
        <v>8</v>
      </c>
      <c r="E14" s="23">
        <v>6</v>
      </c>
      <c r="F14" s="23">
        <v>7</v>
      </c>
      <c r="G14" s="23">
        <v>15</v>
      </c>
      <c r="H14" s="24">
        <v>9</v>
      </c>
      <c r="I14" s="24">
        <v>3</v>
      </c>
      <c r="J14" s="24">
        <v>12</v>
      </c>
      <c r="K14" s="25">
        <v>6</v>
      </c>
      <c r="L14" s="25">
        <v>2</v>
      </c>
      <c r="M14" s="25">
        <v>8</v>
      </c>
      <c r="N14" s="26">
        <v>8</v>
      </c>
      <c r="O14" s="26">
        <v>0</v>
      </c>
      <c r="P14" s="16">
        <v>8</v>
      </c>
      <c r="Q14" s="17">
        <v>8</v>
      </c>
      <c r="R14" s="17">
        <v>3</v>
      </c>
      <c r="S14" s="18">
        <v>11</v>
      </c>
      <c r="T14" s="9">
        <v>2</v>
      </c>
      <c r="U14" s="9">
        <v>3</v>
      </c>
      <c r="V14" s="9">
        <v>1</v>
      </c>
      <c r="W14" s="9">
        <v>2</v>
      </c>
      <c r="X14" s="9">
        <v>3</v>
      </c>
      <c r="Y14" s="20">
        <f t="shared" si="3"/>
        <v>73</v>
      </c>
      <c r="Z14" s="9">
        <f t="shared" si="4"/>
        <v>42</v>
      </c>
      <c r="AA14" s="9">
        <f>SUM(C14+F14+I14+L14+O14+R14)</f>
        <v>18</v>
      </c>
    </row>
    <row r="15" spans="1:27" x14ac:dyDescent="0.25">
      <c r="A15" s="27" t="s">
        <v>11</v>
      </c>
      <c r="B15" s="28">
        <f t="shared" ref="B15:R15" si="5">SUM(B10:B14)</f>
        <v>176</v>
      </c>
      <c r="C15" s="28">
        <f t="shared" si="5"/>
        <v>166</v>
      </c>
      <c r="D15" s="28">
        <f t="shared" si="5"/>
        <v>395</v>
      </c>
      <c r="E15" s="28">
        <f t="shared" si="5"/>
        <v>315</v>
      </c>
      <c r="F15" s="28">
        <f t="shared" si="5"/>
        <v>236</v>
      </c>
      <c r="G15" s="28">
        <f t="shared" si="5"/>
        <v>560</v>
      </c>
      <c r="H15" s="28">
        <f t="shared" si="5"/>
        <v>271</v>
      </c>
      <c r="I15" s="28">
        <f t="shared" si="5"/>
        <v>248</v>
      </c>
      <c r="J15" s="28">
        <f t="shared" si="5"/>
        <v>520</v>
      </c>
      <c r="K15" s="28">
        <f t="shared" si="5"/>
        <v>305</v>
      </c>
      <c r="L15" s="28">
        <f t="shared" si="5"/>
        <v>203</v>
      </c>
      <c r="M15" s="28">
        <f t="shared" si="5"/>
        <v>510</v>
      </c>
      <c r="N15" s="28">
        <f t="shared" si="5"/>
        <v>420</v>
      </c>
      <c r="O15" s="28">
        <f t="shared" si="5"/>
        <v>251</v>
      </c>
      <c r="P15" s="28">
        <f t="shared" si="5"/>
        <v>671</v>
      </c>
      <c r="Q15" s="28">
        <f t="shared" si="5"/>
        <v>336</v>
      </c>
      <c r="R15" s="28">
        <f t="shared" si="5"/>
        <v>176</v>
      </c>
      <c r="S15" s="28">
        <v>515</v>
      </c>
      <c r="T15" s="28">
        <v>124</v>
      </c>
      <c r="U15" s="28">
        <v>91</v>
      </c>
      <c r="V15" s="28">
        <v>18</v>
      </c>
      <c r="W15" s="28">
        <v>31</v>
      </c>
      <c r="X15" s="28">
        <v>7</v>
      </c>
      <c r="Y15" s="28">
        <f t="shared" si="3"/>
        <v>3442</v>
      </c>
      <c r="Z15" s="28">
        <f>SUM(Z10:Z14)</f>
        <v>1823</v>
      </c>
      <c r="AA15" s="28">
        <f>SUM(AA10:AA14)</f>
        <v>1280</v>
      </c>
    </row>
    <row r="16" spans="1:27" x14ac:dyDescent="0.25">
      <c r="A16" s="29" t="s">
        <v>18</v>
      </c>
      <c r="B16" s="22" t="s">
        <v>1</v>
      </c>
      <c r="C16" s="22" t="s">
        <v>2</v>
      </c>
      <c r="D16" s="22" t="s">
        <v>3</v>
      </c>
      <c r="E16" s="23" t="s">
        <v>1</v>
      </c>
      <c r="F16" s="23" t="s">
        <v>2</v>
      </c>
      <c r="G16" s="23" t="s">
        <v>3</v>
      </c>
      <c r="H16" s="24" t="s">
        <v>1</v>
      </c>
      <c r="I16" s="24" t="s">
        <v>2</v>
      </c>
      <c r="J16" s="24" t="s">
        <v>3</v>
      </c>
      <c r="K16" s="25" t="s">
        <v>1</v>
      </c>
      <c r="L16" s="25" t="s">
        <v>2</v>
      </c>
      <c r="M16" s="25" t="s">
        <v>3</v>
      </c>
      <c r="N16" s="16" t="s">
        <v>1</v>
      </c>
      <c r="O16" s="16" t="s">
        <v>2</v>
      </c>
      <c r="P16" s="16" t="s">
        <v>3</v>
      </c>
      <c r="Q16" s="17"/>
      <c r="R16" s="17"/>
      <c r="S16" s="18"/>
      <c r="T16" s="9"/>
      <c r="U16" s="9"/>
      <c r="V16" s="9"/>
      <c r="W16" s="9"/>
      <c r="X16" s="9"/>
      <c r="Y16" s="20"/>
      <c r="Z16" s="9"/>
      <c r="AA16" s="9"/>
    </row>
    <row r="17" spans="1:27" x14ac:dyDescent="0.25">
      <c r="A17" s="30" t="s">
        <v>19</v>
      </c>
      <c r="B17" s="22">
        <v>15</v>
      </c>
      <c r="C17" s="22">
        <v>19</v>
      </c>
      <c r="D17" s="22">
        <v>35</v>
      </c>
      <c r="E17" s="23">
        <v>14</v>
      </c>
      <c r="F17" s="23">
        <v>11</v>
      </c>
      <c r="G17" s="23">
        <v>27</v>
      </c>
      <c r="H17" s="24">
        <v>14</v>
      </c>
      <c r="I17" s="24">
        <v>9</v>
      </c>
      <c r="J17" s="24">
        <v>24</v>
      </c>
      <c r="K17" s="25">
        <v>14</v>
      </c>
      <c r="L17" s="25">
        <v>7</v>
      </c>
      <c r="M17" s="25">
        <v>21</v>
      </c>
      <c r="N17" s="26">
        <v>12</v>
      </c>
      <c r="O17" s="26">
        <v>4</v>
      </c>
      <c r="P17" s="16">
        <v>16</v>
      </c>
      <c r="Q17" s="17"/>
      <c r="R17" s="17"/>
      <c r="S17" s="18"/>
      <c r="T17" s="9"/>
      <c r="U17" s="9"/>
      <c r="V17" s="9"/>
      <c r="W17" s="9"/>
      <c r="X17" s="9"/>
      <c r="Y17" s="20">
        <f t="shared" ref="Y17:Y28" si="6">SUM(G17+J17+M17+P17+S17+T17+U17+V17+W17+X17+D17)</f>
        <v>123</v>
      </c>
      <c r="Z17" s="9">
        <f>SUM(B17+E17+H17+K17+N17+Q17)</f>
        <v>69</v>
      </c>
      <c r="AA17" s="9">
        <f>SUM(C17+F17+I17+L17+O17+R17)</f>
        <v>50</v>
      </c>
    </row>
    <row r="18" spans="1:27" x14ac:dyDescent="0.25">
      <c r="A18" s="21" t="s">
        <v>20</v>
      </c>
      <c r="B18" s="22">
        <v>220</v>
      </c>
      <c r="C18" s="22">
        <v>182</v>
      </c>
      <c r="D18" s="22">
        <v>414</v>
      </c>
      <c r="E18" s="23">
        <v>216</v>
      </c>
      <c r="F18" s="23">
        <v>178</v>
      </c>
      <c r="G18" s="23">
        <v>456</v>
      </c>
      <c r="H18" s="24">
        <v>275</v>
      </c>
      <c r="I18" s="24">
        <v>200</v>
      </c>
      <c r="J18" s="24">
        <v>492</v>
      </c>
      <c r="K18" s="25">
        <v>306</v>
      </c>
      <c r="L18" s="25">
        <v>220</v>
      </c>
      <c r="M18" s="25">
        <v>540</v>
      </c>
      <c r="N18" s="26">
        <v>206</v>
      </c>
      <c r="O18" s="26">
        <v>184</v>
      </c>
      <c r="P18" s="16">
        <v>397</v>
      </c>
      <c r="Q18" s="17">
        <v>123</v>
      </c>
      <c r="R18" s="17">
        <v>89</v>
      </c>
      <c r="S18" s="18">
        <v>240</v>
      </c>
      <c r="T18" s="9">
        <v>343</v>
      </c>
      <c r="U18" s="9">
        <v>221</v>
      </c>
      <c r="V18" s="9">
        <v>201</v>
      </c>
      <c r="W18" s="9">
        <v>279</v>
      </c>
      <c r="X18" s="9">
        <v>157</v>
      </c>
      <c r="Y18" s="20">
        <f t="shared" si="6"/>
        <v>3740</v>
      </c>
      <c r="Z18" s="9">
        <f t="shared" ref="Z18:AA27" si="7">SUM(B18+E18+H18+K18+N18+Q18)</f>
        <v>1346</v>
      </c>
      <c r="AA18" s="9">
        <f t="shared" si="7"/>
        <v>1053</v>
      </c>
    </row>
    <row r="19" spans="1:27" x14ac:dyDescent="0.25">
      <c r="A19" s="21" t="s">
        <v>21</v>
      </c>
      <c r="B19" s="22">
        <v>42</v>
      </c>
      <c r="C19" s="22">
        <v>20</v>
      </c>
      <c r="D19" s="22">
        <v>70</v>
      </c>
      <c r="E19" s="23">
        <v>41</v>
      </c>
      <c r="F19" s="23">
        <v>27</v>
      </c>
      <c r="G19" s="23">
        <v>72</v>
      </c>
      <c r="H19" s="24">
        <v>62</v>
      </c>
      <c r="I19" s="24">
        <v>36</v>
      </c>
      <c r="J19" s="24">
        <v>103</v>
      </c>
      <c r="K19" s="25">
        <v>82</v>
      </c>
      <c r="L19" s="25">
        <v>30</v>
      </c>
      <c r="M19" s="25">
        <v>114</v>
      </c>
      <c r="N19" s="26">
        <v>61</v>
      </c>
      <c r="O19" s="26">
        <v>25</v>
      </c>
      <c r="P19" s="16">
        <v>94</v>
      </c>
      <c r="Q19" s="17">
        <v>75</v>
      </c>
      <c r="R19" s="17">
        <v>19</v>
      </c>
      <c r="S19" s="18">
        <v>96</v>
      </c>
      <c r="T19" s="9">
        <v>51</v>
      </c>
      <c r="U19" s="9">
        <v>24</v>
      </c>
      <c r="V19" s="9">
        <v>15</v>
      </c>
      <c r="W19" s="9">
        <v>37</v>
      </c>
      <c r="X19" s="9">
        <v>4</v>
      </c>
      <c r="Y19" s="20">
        <f t="shared" si="6"/>
        <v>680</v>
      </c>
      <c r="Z19" s="9">
        <f t="shared" si="7"/>
        <v>363</v>
      </c>
      <c r="AA19" s="9">
        <f t="shared" si="7"/>
        <v>157</v>
      </c>
    </row>
    <row r="20" spans="1:27" x14ac:dyDescent="0.25">
      <c r="A20" s="21" t="s">
        <v>22</v>
      </c>
      <c r="B20" s="22">
        <v>10</v>
      </c>
      <c r="C20" s="22">
        <v>8</v>
      </c>
      <c r="D20" s="22">
        <v>18</v>
      </c>
      <c r="E20" s="23">
        <v>12</v>
      </c>
      <c r="F20" s="23">
        <v>8</v>
      </c>
      <c r="G20" s="23">
        <v>22</v>
      </c>
      <c r="H20" s="24">
        <v>7</v>
      </c>
      <c r="I20" s="24">
        <v>8</v>
      </c>
      <c r="J20" s="24">
        <v>15</v>
      </c>
      <c r="K20" s="25">
        <v>29</v>
      </c>
      <c r="L20" s="25">
        <v>16</v>
      </c>
      <c r="M20" s="25">
        <v>45</v>
      </c>
      <c r="N20" s="26">
        <v>37</v>
      </c>
      <c r="O20" s="26">
        <v>22</v>
      </c>
      <c r="P20" s="16">
        <v>59</v>
      </c>
      <c r="Q20" s="17">
        <v>11</v>
      </c>
      <c r="R20" s="17">
        <v>5</v>
      </c>
      <c r="S20" s="18">
        <v>18</v>
      </c>
      <c r="T20" s="9">
        <v>22</v>
      </c>
      <c r="U20" s="9">
        <v>12</v>
      </c>
      <c r="V20" s="9">
        <v>5</v>
      </c>
      <c r="W20" s="9">
        <v>10</v>
      </c>
      <c r="X20" s="9">
        <v>3</v>
      </c>
      <c r="Y20" s="20">
        <f t="shared" si="6"/>
        <v>229</v>
      </c>
      <c r="Z20" s="9">
        <f t="shared" si="7"/>
        <v>106</v>
      </c>
      <c r="AA20" s="9">
        <f t="shared" si="7"/>
        <v>67</v>
      </c>
    </row>
    <row r="21" spans="1:27" x14ac:dyDescent="0.25">
      <c r="A21" s="21" t="s">
        <v>23</v>
      </c>
      <c r="B21" s="22">
        <v>21</v>
      </c>
      <c r="C21" s="22">
        <v>14</v>
      </c>
      <c r="D21" s="22">
        <v>36</v>
      </c>
      <c r="E21" s="23">
        <v>28</v>
      </c>
      <c r="F21" s="23">
        <v>21</v>
      </c>
      <c r="G21" s="23">
        <v>52</v>
      </c>
      <c r="H21" s="24">
        <v>24</v>
      </c>
      <c r="I21" s="24">
        <v>15</v>
      </c>
      <c r="J21" s="24">
        <v>40</v>
      </c>
      <c r="K21" s="25">
        <v>26</v>
      </c>
      <c r="L21" s="25">
        <v>19</v>
      </c>
      <c r="M21" s="25">
        <v>47</v>
      </c>
      <c r="N21" s="26">
        <v>48</v>
      </c>
      <c r="O21" s="26">
        <v>28</v>
      </c>
      <c r="P21" s="16">
        <v>82</v>
      </c>
      <c r="Q21" s="17">
        <v>59</v>
      </c>
      <c r="R21" s="17">
        <v>23</v>
      </c>
      <c r="S21" s="18">
        <v>82</v>
      </c>
      <c r="T21" s="9">
        <v>104</v>
      </c>
      <c r="U21" s="9">
        <v>27</v>
      </c>
      <c r="V21" s="9">
        <v>10</v>
      </c>
      <c r="W21" s="9">
        <v>15</v>
      </c>
      <c r="X21" s="9">
        <v>15</v>
      </c>
      <c r="Y21" s="20">
        <f t="shared" si="6"/>
        <v>510</v>
      </c>
      <c r="Z21" s="9">
        <f t="shared" si="7"/>
        <v>206</v>
      </c>
      <c r="AA21" s="9">
        <f t="shared" si="7"/>
        <v>120</v>
      </c>
    </row>
    <row r="22" spans="1:27" x14ac:dyDescent="0.25">
      <c r="A22" s="21" t="s">
        <v>24</v>
      </c>
      <c r="B22" s="22">
        <v>16</v>
      </c>
      <c r="C22" s="22">
        <v>9</v>
      </c>
      <c r="D22" s="22">
        <v>25</v>
      </c>
      <c r="E22" s="23">
        <v>9</v>
      </c>
      <c r="F22" s="23">
        <v>7</v>
      </c>
      <c r="G22" s="23">
        <v>16</v>
      </c>
      <c r="H22" s="24">
        <v>13</v>
      </c>
      <c r="I22" s="24">
        <v>7</v>
      </c>
      <c r="J22" s="24">
        <v>20</v>
      </c>
      <c r="K22" s="25">
        <v>21</v>
      </c>
      <c r="L22" s="25">
        <v>11</v>
      </c>
      <c r="M22" s="25">
        <v>32</v>
      </c>
      <c r="N22" s="26">
        <v>14</v>
      </c>
      <c r="O22" s="26">
        <v>5</v>
      </c>
      <c r="P22" s="16">
        <v>19</v>
      </c>
      <c r="Q22" s="17">
        <v>11</v>
      </c>
      <c r="R22" s="17">
        <v>3</v>
      </c>
      <c r="S22" s="18">
        <v>14</v>
      </c>
      <c r="T22" s="9">
        <v>3</v>
      </c>
      <c r="U22" s="9">
        <v>9</v>
      </c>
      <c r="V22" s="9">
        <v>4</v>
      </c>
      <c r="W22" s="9">
        <v>6</v>
      </c>
      <c r="X22" s="9">
        <v>1</v>
      </c>
      <c r="Y22" s="20">
        <f t="shared" si="6"/>
        <v>149</v>
      </c>
      <c r="Z22" s="9">
        <f t="shared" si="7"/>
        <v>84</v>
      </c>
      <c r="AA22" s="9">
        <f t="shared" si="7"/>
        <v>42</v>
      </c>
    </row>
    <row r="23" spans="1:27" x14ac:dyDescent="0.25">
      <c r="A23" s="21" t="s">
        <v>25</v>
      </c>
      <c r="B23" s="22">
        <v>13</v>
      </c>
      <c r="C23" s="22">
        <v>7</v>
      </c>
      <c r="D23" s="22">
        <v>22</v>
      </c>
      <c r="E23" s="23">
        <v>14</v>
      </c>
      <c r="F23" s="23">
        <v>8</v>
      </c>
      <c r="G23" s="23">
        <v>24</v>
      </c>
      <c r="H23" s="24">
        <v>15</v>
      </c>
      <c r="I23" s="24">
        <v>3</v>
      </c>
      <c r="J23" s="24">
        <v>19</v>
      </c>
      <c r="K23" s="25">
        <v>20</v>
      </c>
      <c r="L23" s="25">
        <v>10</v>
      </c>
      <c r="M23" s="25">
        <v>30</v>
      </c>
      <c r="N23" s="26">
        <v>11</v>
      </c>
      <c r="O23" s="26">
        <v>7</v>
      </c>
      <c r="P23" s="16">
        <v>19</v>
      </c>
      <c r="Q23" s="17">
        <v>16</v>
      </c>
      <c r="R23" s="17">
        <v>4</v>
      </c>
      <c r="S23" s="18">
        <v>20</v>
      </c>
      <c r="T23" s="9">
        <v>7</v>
      </c>
      <c r="U23" s="9">
        <v>6</v>
      </c>
      <c r="V23" s="9">
        <v>0</v>
      </c>
      <c r="W23" s="9">
        <v>6</v>
      </c>
      <c r="X23" s="9">
        <v>1</v>
      </c>
      <c r="Y23" s="20">
        <f t="shared" si="6"/>
        <v>154</v>
      </c>
      <c r="Z23" s="9">
        <f t="shared" si="7"/>
        <v>89</v>
      </c>
      <c r="AA23" s="9">
        <f t="shared" si="7"/>
        <v>39</v>
      </c>
    </row>
    <row r="24" spans="1:27" x14ac:dyDescent="0.25">
      <c r="A24" s="21" t="s">
        <v>26</v>
      </c>
      <c r="B24" s="22">
        <v>83</v>
      </c>
      <c r="C24" s="22">
        <v>83</v>
      </c>
      <c r="D24" s="22">
        <v>168</v>
      </c>
      <c r="E24" s="23">
        <v>163</v>
      </c>
      <c r="F24" s="23">
        <v>41</v>
      </c>
      <c r="G24" s="23">
        <v>213</v>
      </c>
      <c r="H24" s="24">
        <v>93</v>
      </c>
      <c r="I24" s="24">
        <v>88</v>
      </c>
      <c r="J24" s="24">
        <v>184</v>
      </c>
      <c r="K24" s="25">
        <v>82</v>
      </c>
      <c r="L24" s="25">
        <v>82</v>
      </c>
      <c r="M24" s="25">
        <v>170</v>
      </c>
      <c r="N24" s="26">
        <v>154</v>
      </c>
      <c r="O24" s="26">
        <v>90</v>
      </c>
      <c r="P24" s="16">
        <v>253</v>
      </c>
      <c r="Q24" s="17">
        <v>171</v>
      </c>
      <c r="R24" s="17">
        <v>88</v>
      </c>
      <c r="S24" s="18">
        <v>266</v>
      </c>
      <c r="T24" s="9">
        <v>221</v>
      </c>
      <c r="U24" s="9">
        <v>128</v>
      </c>
      <c r="V24" s="9">
        <v>101</v>
      </c>
      <c r="W24" s="9">
        <v>138</v>
      </c>
      <c r="X24" s="9">
        <v>43</v>
      </c>
      <c r="Y24" s="20">
        <f t="shared" si="6"/>
        <v>1885</v>
      </c>
      <c r="Z24" s="9">
        <f t="shared" si="7"/>
        <v>746</v>
      </c>
      <c r="AA24" s="9">
        <f t="shared" si="7"/>
        <v>472</v>
      </c>
    </row>
    <row r="25" spans="1:27" x14ac:dyDescent="0.25">
      <c r="A25" s="21" t="s">
        <v>27</v>
      </c>
      <c r="B25" s="22">
        <v>178</v>
      </c>
      <c r="C25" s="22">
        <v>152</v>
      </c>
      <c r="D25" s="22">
        <v>338</v>
      </c>
      <c r="E25" s="23">
        <v>172</v>
      </c>
      <c r="F25" s="23">
        <v>104</v>
      </c>
      <c r="G25" s="23">
        <v>280</v>
      </c>
      <c r="H25" s="24">
        <v>165</v>
      </c>
      <c r="I25" s="24">
        <v>122</v>
      </c>
      <c r="J25" s="24">
        <v>305</v>
      </c>
      <c r="K25" s="25">
        <v>219</v>
      </c>
      <c r="L25" s="25">
        <v>109</v>
      </c>
      <c r="M25" s="25">
        <v>328</v>
      </c>
      <c r="N25" s="26">
        <v>231</v>
      </c>
      <c r="O25" s="26">
        <v>152</v>
      </c>
      <c r="P25" s="16">
        <v>383</v>
      </c>
      <c r="Q25" s="17">
        <v>251</v>
      </c>
      <c r="R25" s="17">
        <v>138</v>
      </c>
      <c r="S25" s="18">
        <v>401</v>
      </c>
      <c r="T25" s="9">
        <v>479</v>
      </c>
      <c r="U25" s="9">
        <v>190</v>
      </c>
      <c r="V25" s="9">
        <v>257</v>
      </c>
      <c r="W25" s="9">
        <v>201</v>
      </c>
      <c r="X25" s="9">
        <v>35</v>
      </c>
      <c r="Y25" s="20">
        <f t="shared" si="6"/>
        <v>3197</v>
      </c>
      <c r="Z25" s="9">
        <f t="shared" si="7"/>
        <v>1216</v>
      </c>
      <c r="AA25" s="9">
        <f t="shared" si="7"/>
        <v>777</v>
      </c>
    </row>
    <row r="26" spans="1:27" x14ac:dyDescent="0.25">
      <c r="A26" s="21" t="s">
        <v>28</v>
      </c>
      <c r="B26" s="22">
        <v>22</v>
      </c>
      <c r="C26" s="22">
        <v>14</v>
      </c>
      <c r="D26" s="22">
        <v>42</v>
      </c>
      <c r="E26" s="23">
        <v>44</v>
      </c>
      <c r="F26" s="23">
        <v>33</v>
      </c>
      <c r="G26" s="23">
        <v>80</v>
      </c>
      <c r="H26" s="24">
        <v>49</v>
      </c>
      <c r="I26" s="24">
        <v>36</v>
      </c>
      <c r="J26" s="24">
        <v>89</v>
      </c>
      <c r="K26" s="25">
        <v>32</v>
      </c>
      <c r="L26" s="25">
        <v>36</v>
      </c>
      <c r="M26" s="25">
        <v>71</v>
      </c>
      <c r="N26" s="26">
        <v>51</v>
      </c>
      <c r="O26" s="26">
        <v>38</v>
      </c>
      <c r="P26" s="16">
        <v>94</v>
      </c>
      <c r="Q26" s="17">
        <v>37</v>
      </c>
      <c r="R26" s="17">
        <v>21</v>
      </c>
      <c r="S26" s="18">
        <v>58</v>
      </c>
      <c r="T26" s="9">
        <v>4</v>
      </c>
      <c r="U26" s="9">
        <v>0</v>
      </c>
      <c r="V26" s="9">
        <v>0</v>
      </c>
      <c r="W26" s="9">
        <v>0</v>
      </c>
      <c r="X26" s="9">
        <v>0</v>
      </c>
      <c r="Y26" s="20">
        <f t="shared" si="6"/>
        <v>438</v>
      </c>
      <c r="Z26" s="9">
        <f t="shared" si="7"/>
        <v>235</v>
      </c>
      <c r="AA26" s="9">
        <f t="shared" si="7"/>
        <v>178</v>
      </c>
    </row>
    <row r="27" spans="1:27" x14ac:dyDescent="0.25">
      <c r="A27" s="27" t="s">
        <v>11</v>
      </c>
      <c r="B27" s="28">
        <f t="shared" ref="B27:P27" si="8">SUM(B17:B26)</f>
        <v>620</v>
      </c>
      <c r="C27" s="28">
        <f t="shared" si="8"/>
        <v>508</v>
      </c>
      <c r="D27" s="28">
        <f t="shared" si="8"/>
        <v>1168</v>
      </c>
      <c r="E27" s="28">
        <f t="shared" si="8"/>
        <v>713</v>
      </c>
      <c r="F27" s="28">
        <f t="shared" si="8"/>
        <v>438</v>
      </c>
      <c r="G27" s="28">
        <f t="shared" si="8"/>
        <v>1242</v>
      </c>
      <c r="H27" s="28">
        <f t="shared" si="8"/>
        <v>717</v>
      </c>
      <c r="I27" s="28">
        <f t="shared" si="8"/>
        <v>524</v>
      </c>
      <c r="J27" s="28">
        <f t="shared" si="8"/>
        <v>1291</v>
      </c>
      <c r="K27" s="28">
        <f t="shared" si="8"/>
        <v>831</v>
      </c>
      <c r="L27" s="28">
        <f t="shared" si="8"/>
        <v>540</v>
      </c>
      <c r="M27" s="28">
        <f t="shared" si="8"/>
        <v>1398</v>
      </c>
      <c r="N27" s="28">
        <f t="shared" si="8"/>
        <v>825</v>
      </c>
      <c r="O27" s="28">
        <f t="shared" si="8"/>
        <v>555</v>
      </c>
      <c r="P27" s="28">
        <f t="shared" si="8"/>
        <v>1416</v>
      </c>
      <c r="Q27" s="28">
        <f>SUM(Q18:Q26)</f>
        <v>754</v>
      </c>
      <c r="R27" s="28">
        <f>SUM(R17:R26)</f>
        <v>390</v>
      </c>
      <c r="S27" s="28">
        <v>1195</v>
      </c>
      <c r="T27" s="28">
        <v>1234</v>
      </c>
      <c r="U27" s="28">
        <v>617</v>
      </c>
      <c r="V27" s="28">
        <v>593</v>
      </c>
      <c r="W27" s="28">
        <v>692</v>
      </c>
      <c r="X27" s="28">
        <v>259</v>
      </c>
      <c r="Y27" s="28">
        <f t="shared" si="6"/>
        <v>11105</v>
      </c>
      <c r="Z27" s="28">
        <f t="shared" si="7"/>
        <v>4460</v>
      </c>
      <c r="AA27" s="28">
        <f t="shared" si="7"/>
        <v>2955</v>
      </c>
    </row>
    <row r="28" spans="1:27" x14ac:dyDescent="0.25">
      <c r="A28" s="31" t="s">
        <v>30</v>
      </c>
      <c r="B28" s="32">
        <f>SUM(B8+B15+B27)</f>
        <v>1363</v>
      </c>
      <c r="C28" s="32">
        <f t="shared" ref="C28:D28" si="9">SUM(C8+C15+C27)</f>
        <v>1122</v>
      </c>
      <c r="D28" s="32">
        <f t="shared" si="9"/>
        <v>2614</v>
      </c>
      <c r="E28" s="32">
        <f>SUM(E27+E15+E8)</f>
        <v>1579</v>
      </c>
      <c r="F28" s="32">
        <f>SUM(F27+F15+F8)</f>
        <v>1284</v>
      </c>
      <c r="G28" s="32">
        <f>SUM(G27+G15+G8)</f>
        <v>3043</v>
      </c>
      <c r="H28" s="32">
        <v>1205</v>
      </c>
      <c r="I28" s="32">
        <f>SUM(I8,I15,I27)</f>
        <v>1628</v>
      </c>
      <c r="J28" s="32">
        <v>2890</v>
      </c>
      <c r="K28" s="32">
        <v>1586</v>
      </c>
      <c r="L28" s="32">
        <f>SUM(L8,L15,L27)</f>
        <v>1372</v>
      </c>
      <c r="M28" s="32">
        <v>3014</v>
      </c>
      <c r="N28" s="32">
        <v>1685</v>
      </c>
      <c r="O28" s="32">
        <f>SUM(O8,O15,O27)</f>
        <v>1151</v>
      </c>
      <c r="P28" s="32">
        <v>2953</v>
      </c>
      <c r="Q28" s="32">
        <v>1834</v>
      </c>
      <c r="R28" s="32">
        <f>SUM(R8,R15,R27)</f>
        <v>974</v>
      </c>
      <c r="S28" s="32">
        <v>2887</v>
      </c>
      <c r="T28" s="32">
        <v>3730</v>
      </c>
      <c r="U28" s="32">
        <v>1374</v>
      </c>
      <c r="V28" s="32">
        <v>1270</v>
      </c>
      <c r="W28" s="32">
        <v>1232</v>
      </c>
      <c r="X28" s="32">
        <v>501</v>
      </c>
      <c r="Y28" s="32">
        <f t="shared" si="6"/>
        <v>25508</v>
      </c>
      <c r="Z28" s="32">
        <f>SUM(B28+E28+H28+K28+N28+Q28)</f>
        <v>9252</v>
      </c>
      <c r="AA28" s="32">
        <f>SUM(C28+F28+I28+L28+O28+R28)</f>
        <v>7531</v>
      </c>
    </row>
  </sheetData>
  <mergeCells count="8">
    <mergeCell ref="Y3:AA3"/>
    <mergeCell ref="A2:AA2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Marylu</dc:creator>
  <cp:lastModifiedBy>Marylu</cp:lastModifiedBy>
  <dcterms:created xsi:type="dcterms:W3CDTF">2017-04-18T19:41:30Z</dcterms:created>
  <dcterms:modified xsi:type="dcterms:W3CDTF">2017-04-19T15:56:48Z</dcterms:modified>
</cp:coreProperties>
</file>