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ylu\Documents\Vinculación 2017\O.T. C.V\OT Coord. Vinc 1er Trimestre\Art. 91 Fracc. XXX\"/>
    </mc:Choice>
  </mc:AlternateContent>
  <bookViews>
    <workbookView xWindow="360" yWindow="45" windowWidth="11595" windowHeight="8445" tabRatio="663" activeTab="7"/>
  </bookViews>
  <sheets>
    <sheet name="enero" sheetId="52" r:id="rId1"/>
    <sheet name="febrero" sheetId="56" r:id="rId2"/>
    <sheet name="Marzo" sheetId="57" r:id="rId3"/>
    <sheet name="Abril" sheetId="58" r:id="rId4"/>
    <sheet name="Mayo" sheetId="59" r:id="rId5"/>
    <sheet name="Junio" sheetId="60" r:id="rId6"/>
    <sheet name="Julio" sheetId="61" r:id="rId7"/>
    <sheet name="Agosto" sheetId="62" r:id="rId8"/>
  </sheets>
  <definedNames>
    <definedName name="_xlnm.Print_Area" localSheetId="0">enero!$A$1:$BN$45</definedName>
  </definedNames>
  <calcPr calcId="152511"/>
</workbook>
</file>

<file path=xl/calcChain.xml><?xml version="1.0" encoding="utf-8"?>
<calcChain xmlns="http://schemas.openxmlformats.org/spreadsheetml/2006/main">
  <c r="AP9" i="62" l="1"/>
  <c r="AQ9" i="62"/>
  <c r="BN9" i="62" s="1"/>
  <c r="AR9" i="62"/>
  <c r="AS9" i="62"/>
  <c r="AT9" i="62"/>
  <c r="BM9" i="62"/>
  <c r="AR16" i="62"/>
  <c r="AS16" i="62"/>
  <c r="AQ29" i="62"/>
  <c r="AR29" i="62"/>
  <c r="AS29" i="62"/>
  <c r="AT29" i="62"/>
  <c r="AO30" i="62"/>
  <c r="AP30" i="62"/>
  <c r="AR30" i="62"/>
  <c r="AT30" i="62"/>
  <c r="AP13" i="52"/>
  <c r="AQ13" i="52"/>
  <c r="BN13" i="52" s="1"/>
  <c r="AR13" i="52"/>
  <c r="AR33" i="52" s="1"/>
  <c r="AS13" i="52"/>
  <c r="AT13" i="52"/>
  <c r="BM13" i="52"/>
  <c r="AR20" i="52"/>
  <c r="AS20" i="52"/>
  <c r="AQ32" i="52"/>
  <c r="AR32" i="52"/>
  <c r="AS32" i="52"/>
  <c r="AT32" i="52"/>
  <c r="AO33" i="52"/>
  <c r="AP33" i="52"/>
  <c r="AS33" i="52"/>
  <c r="AT33" i="52"/>
  <c r="Z9" i="62"/>
  <c r="AA9" i="62"/>
  <c r="AB9" i="62"/>
  <c r="AC9" i="62"/>
  <c r="AD9" i="62"/>
  <c r="AE9" i="62"/>
  <c r="AF9" i="62"/>
  <c r="AG9" i="62"/>
  <c r="AH9" i="62"/>
  <c r="AI9" i="62"/>
  <c r="AJ9" i="62"/>
  <c r="AK9" i="62"/>
  <c r="Z16" i="62"/>
  <c r="AA16" i="62"/>
  <c r="AB16" i="62"/>
  <c r="AC16" i="62"/>
  <c r="AD16" i="62"/>
  <c r="AE16" i="62"/>
  <c r="AF16" i="62"/>
  <c r="AG16" i="62"/>
  <c r="AH16" i="62"/>
  <c r="AI16" i="62"/>
  <c r="AJ16" i="62"/>
  <c r="AK16" i="62"/>
  <c r="Z29" i="62"/>
  <c r="AA29" i="62"/>
  <c r="AB29" i="62"/>
  <c r="AC29" i="62"/>
  <c r="AD29" i="62"/>
  <c r="AE29" i="62"/>
  <c r="AF29" i="62"/>
  <c r="AG29" i="62"/>
  <c r="AH29" i="62"/>
  <c r="AI29" i="62"/>
  <c r="AJ29" i="62"/>
  <c r="AK29" i="62"/>
  <c r="Z30" i="62"/>
  <c r="AA30" i="62"/>
  <c r="AB30" i="62"/>
  <c r="AC30" i="62"/>
  <c r="AD30" i="62"/>
  <c r="AE30" i="62"/>
  <c r="AF30" i="62"/>
  <c r="AG30" i="62"/>
  <c r="AH30" i="62"/>
  <c r="AI30" i="62"/>
  <c r="AJ30" i="62"/>
  <c r="AK30" i="62"/>
  <c r="AS30" i="62" l="1"/>
  <c r="AQ30" i="62"/>
  <c r="AQ33" i="52"/>
  <c r="W29" i="62"/>
  <c r="X29" i="62"/>
  <c r="Y29" i="62"/>
  <c r="V29" i="62" l="1"/>
  <c r="U29" i="62"/>
  <c r="T29" i="62"/>
  <c r="S29" i="62"/>
  <c r="R29" i="62"/>
  <c r="Q29" i="62"/>
  <c r="P29" i="62"/>
  <c r="O29" i="62"/>
  <c r="N29" i="62"/>
  <c r="M29" i="62"/>
  <c r="L29" i="62"/>
  <c r="K29" i="62"/>
  <c r="J29" i="62"/>
  <c r="I29" i="62"/>
  <c r="H29" i="62"/>
  <c r="G29" i="62"/>
  <c r="F29" i="62"/>
  <c r="E29" i="62"/>
  <c r="D29" i="62"/>
  <c r="C29" i="62"/>
  <c r="B29" i="62"/>
  <c r="AN28" i="62"/>
  <c r="BL28" i="62" s="1"/>
  <c r="AM28" i="62"/>
  <c r="AL28" i="62"/>
  <c r="AN27" i="62"/>
  <c r="BL27" i="62" s="1"/>
  <c r="AM27" i="62"/>
  <c r="BN27" i="62" s="1"/>
  <c r="AL27" i="62"/>
  <c r="BM27" i="62" s="1"/>
  <c r="AN26" i="62"/>
  <c r="BL26" i="62" s="1"/>
  <c r="AM26" i="62"/>
  <c r="BN26" i="62" s="1"/>
  <c r="AL26" i="62"/>
  <c r="BM26" i="62" s="1"/>
  <c r="AN25" i="62"/>
  <c r="BL25" i="62" s="1"/>
  <c r="AM25" i="62"/>
  <c r="BN25" i="62" s="1"/>
  <c r="AL25" i="62"/>
  <c r="BM25" i="62" s="1"/>
  <c r="AN24" i="62"/>
  <c r="BL24" i="62" s="1"/>
  <c r="AM24" i="62"/>
  <c r="BN24" i="62" s="1"/>
  <c r="AL24" i="62"/>
  <c r="BM24" i="62" s="1"/>
  <c r="AN23" i="62"/>
  <c r="BL23" i="62" s="1"/>
  <c r="AM23" i="62"/>
  <c r="BN23" i="62" s="1"/>
  <c r="AL23" i="62"/>
  <c r="BM23" i="62" s="1"/>
  <c r="AN22" i="62"/>
  <c r="BL22" i="62" s="1"/>
  <c r="AM22" i="62"/>
  <c r="BN22" i="62" s="1"/>
  <c r="AL22" i="62"/>
  <c r="BM22" i="62" s="1"/>
  <c r="AN21" i="62"/>
  <c r="BL21" i="62" s="1"/>
  <c r="AM21" i="62"/>
  <c r="BN21" i="62" s="1"/>
  <c r="AL21" i="62"/>
  <c r="BM21" i="62" s="1"/>
  <c r="AN20" i="62"/>
  <c r="BL20" i="62" s="1"/>
  <c r="AM20" i="62"/>
  <c r="BN20" i="62" s="1"/>
  <c r="AL20" i="62"/>
  <c r="BM20" i="62" s="1"/>
  <c r="AN19" i="62"/>
  <c r="BL19" i="62" s="1"/>
  <c r="AM19" i="62"/>
  <c r="BN19" i="62" s="1"/>
  <c r="AL19" i="62"/>
  <c r="BM19" i="62" s="1"/>
  <c r="AN18" i="62"/>
  <c r="BL18" i="62" s="1"/>
  <c r="AM18" i="62"/>
  <c r="BN18" i="62" s="1"/>
  <c r="AL18" i="62"/>
  <c r="BM18" i="62" s="1"/>
  <c r="Y16" i="62"/>
  <c r="X16" i="62"/>
  <c r="W16" i="62"/>
  <c r="V16" i="62"/>
  <c r="U16" i="62"/>
  <c r="T16" i="62"/>
  <c r="S16" i="62"/>
  <c r="R16" i="62"/>
  <c r="Q16" i="62"/>
  <c r="P16" i="62"/>
  <c r="O16" i="62"/>
  <c r="N16" i="62"/>
  <c r="M16" i="62"/>
  <c r="L16" i="62"/>
  <c r="K16" i="62"/>
  <c r="J16" i="62"/>
  <c r="I16" i="62"/>
  <c r="H16" i="62"/>
  <c r="G16" i="62"/>
  <c r="F16" i="62"/>
  <c r="E16" i="62"/>
  <c r="D16" i="62"/>
  <c r="C16" i="62"/>
  <c r="B16" i="62"/>
  <c r="AN15" i="62"/>
  <c r="BL15" i="62" s="1"/>
  <c r="AM15" i="62"/>
  <c r="BN15" i="62" s="1"/>
  <c r="AL15" i="62"/>
  <c r="BM15" i="62" s="1"/>
  <c r="AN14" i="62"/>
  <c r="BL14" i="62" s="1"/>
  <c r="AM14" i="62"/>
  <c r="BN14" i="62" s="1"/>
  <c r="AL14" i="62"/>
  <c r="BM14" i="62" s="1"/>
  <c r="AN13" i="62"/>
  <c r="BL13" i="62" s="1"/>
  <c r="AM13" i="62"/>
  <c r="BN13" i="62" s="1"/>
  <c r="AL13" i="62"/>
  <c r="BM13" i="62" s="1"/>
  <c r="AN12" i="62"/>
  <c r="BL12" i="62" s="1"/>
  <c r="AM12" i="62"/>
  <c r="BN12" i="62" s="1"/>
  <c r="AL12" i="62"/>
  <c r="BM12" i="62" s="1"/>
  <c r="AN11" i="62"/>
  <c r="BL11" i="62" s="1"/>
  <c r="AM11" i="62"/>
  <c r="BN11" i="62" s="1"/>
  <c r="AL11" i="62"/>
  <c r="BM11" i="62" s="1"/>
  <c r="Y9" i="62"/>
  <c r="X9" i="62"/>
  <c r="W9" i="62"/>
  <c r="V9" i="62"/>
  <c r="U9" i="62"/>
  <c r="T9" i="62"/>
  <c r="S9" i="62"/>
  <c r="R9" i="62"/>
  <c r="Q9" i="62"/>
  <c r="P9" i="62"/>
  <c r="O9" i="62"/>
  <c r="N9" i="62"/>
  <c r="M9" i="62"/>
  <c r="L9" i="62"/>
  <c r="K9" i="62"/>
  <c r="J9" i="62"/>
  <c r="I9" i="62"/>
  <c r="H9" i="62"/>
  <c r="G9" i="62"/>
  <c r="F9" i="62"/>
  <c r="E9" i="62"/>
  <c r="D9" i="62"/>
  <c r="C9" i="62"/>
  <c r="B9" i="62"/>
  <c r="AN8" i="62"/>
  <c r="BL8" i="62" s="1"/>
  <c r="AM8" i="62"/>
  <c r="BN8" i="62" s="1"/>
  <c r="AL8" i="62"/>
  <c r="BM8" i="62" s="1"/>
  <c r="AN7" i="62"/>
  <c r="BL7" i="62" s="1"/>
  <c r="AM7" i="62"/>
  <c r="BN7" i="62" s="1"/>
  <c r="AL7" i="62"/>
  <c r="BM7" i="62" s="1"/>
  <c r="AN6" i="62"/>
  <c r="BL6" i="62" s="1"/>
  <c r="AM6" i="62"/>
  <c r="BN6" i="62" s="1"/>
  <c r="AL6" i="62"/>
  <c r="BM6" i="62" s="1"/>
  <c r="C30" i="62" l="1"/>
  <c r="K30" i="62"/>
  <c r="S30" i="62"/>
  <c r="B30" i="62"/>
  <c r="F30" i="62"/>
  <c r="J30" i="62"/>
  <c r="N30" i="62"/>
  <c r="R30" i="62"/>
  <c r="V30" i="62"/>
  <c r="G30" i="62"/>
  <c r="O30" i="62"/>
  <c r="AN29" i="62"/>
  <c r="BL29" i="62" s="1"/>
  <c r="E30" i="62"/>
  <c r="I30" i="62"/>
  <c r="M30" i="62"/>
  <c r="Q30" i="62"/>
  <c r="U30" i="62"/>
  <c r="AN16" i="62"/>
  <c r="BL16" i="62" s="1"/>
  <c r="Y30" i="62"/>
  <c r="W30" i="62"/>
  <c r="AL16" i="62"/>
  <c r="BM16" i="62" s="1"/>
  <c r="AM16" i="62"/>
  <c r="BN16" i="62" s="1"/>
  <c r="AL9" i="62"/>
  <c r="AM9" i="62"/>
  <c r="AN9" i="62"/>
  <c r="BL9" i="62" s="1"/>
  <c r="D30" i="62"/>
  <c r="H30" i="62"/>
  <c r="L30" i="62"/>
  <c r="P30" i="62"/>
  <c r="T30" i="62"/>
  <c r="X30" i="62"/>
  <c r="AL29" i="62"/>
  <c r="BM29" i="62" s="1"/>
  <c r="AM29" i="62"/>
  <c r="BN29" i="62" s="1"/>
  <c r="V29" i="61"/>
  <c r="U29" i="61"/>
  <c r="T29" i="61"/>
  <c r="T30" i="61" s="1"/>
  <c r="AN30" i="62" l="1"/>
  <c r="AM30" i="62"/>
  <c r="AL30" i="62"/>
  <c r="BM30" i="62" s="1"/>
  <c r="AO30" i="61"/>
  <c r="AT29" i="61"/>
  <c r="AS29" i="61"/>
  <c r="AR29" i="61"/>
  <c r="AQ29" i="61"/>
  <c r="AK29" i="61"/>
  <c r="AJ29" i="61"/>
  <c r="AI29" i="61"/>
  <c r="AH29" i="61"/>
  <c r="AG29" i="61"/>
  <c r="AF29" i="61"/>
  <c r="AE29" i="61"/>
  <c r="AD29" i="61"/>
  <c r="AC29" i="61"/>
  <c r="AB29" i="61"/>
  <c r="AA29" i="61"/>
  <c r="Z29" i="61"/>
  <c r="Y29" i="61"/>
  <c r="X29" i="61"/>
  <c r="W29" i="61"/>
  <c r="S29" i="61"/>
  <c r="R29" i="61"/>
  <c r="Q29" i="61"/>
  <c r="P29" i="61"/>
  <c r="O29" i="61"/>
  <c r="N29" i="61"/>
  <c r="M29" i="61"/>
  <c r="L29" i="61"/>
  <c r="K29" i="61"/>
  <c r="J29" i="61"/>
  <c r="I29" i="61"/>
  <c r="H29" i="61"/>
  <c r="G29" i="61"/>
  <c r="F29" i="61"/>
  <c r="E29" i="61"/>
  <c r="D29" i="61"/>
  <c r="C29" i="61"/>
  <c r="B29" i="61"/>
  <c r="AN28" i="61"/>
  <c r="BL28" i="61" s="1"/>
  <c r="AM28" i="61"/>
  <c r="AL28" i="61"/>
  <c r="AN27" i="61"/>
  <c r="BL27" i="61" s="1"/>
  <c r="AM27" i="61"/>
  <c r="BN27" i="61" s="1"/>
  <c r="AL27" i="61"/>
  <c r="BM27" i="61" s="1"/>
  <c r="AN26" i="61"/>
  <c r="BL26" i="61" s="1"/>
  <c r="AM26" i="61"/>
  <c r="BN26" i="61" s="1"/>
  <c r="AL26" i="61"/>
  <c r="BM26" i="61" s="1"/>
  <c r="BM25" i="61"/>
  <c r="AN25" i="61"/>
  <c r="BL25" i="61" s="1"/>
  <c r="AM25" i="61"/>
  <c r="BN25" i="61" s="1"/>
  <c r="AL25" i="61"/>
  <c r="AN24" i="61"/>
  <c r="BL24" i="61" s="1"/>
  <c r="AM24" i="61"/>
  <c r="BN24" i="61" s="1"/>
  <c r="AL24" i="61"/>
  <c r="BM24" i="61" s="1"/>
  <c r="BM23" i="61"/>
  <c r="AN23" i="61"/>
  <c r="BL23" i="61" s="1"/>
  <c r="AM23" i="61"/>
  <c r="BN23" i="61" s="1"/>
  <c r="AL23" i="61"/>
  <c r="AN22" i="61"/>
  <c r="BL22" i="61" s="1"/>
  <c r="AM22" i="61"/>
  <c r="BN22" i="61" s="1"/>
  <c r="AL22" i="61"/>
  <c r="BM22" i="61" s="1"/>
  <c r="AN21" i="61"/>
  <c r="BL21" i="61" s="1"/>
  <c r="AM21" i="61"/>
  <c r="BN21" i="61" s="1"/>
  <c r="AL21" i="61"/>
  <c r="BM21" i="61" s="1"/>
  <c r="AN20" i="61"/>
  <c r="BL20" i="61" s="1"/>
  <c r="AM20" i="61"/>
  <c r="BN20" i="61" s="1"/>
  <c r="AL20" i="61"/>
  <c r="BM20" i="61" s="1"/>
  <c r="AN19" i="61"/>
  <c r="BL19" i="61" s="1"/>
  <c r="AM19" i="61"/>
  <c r="BN19" i="61" s="1"/>
  <c r="AL19" i="61"/>
  <c r="BM19" i="61" s="1"/>
  <c r="AN18" i="61"/>
  <c r="BL18" i="61" s="1"/>
  <c r="AM18" i="61"/>
  <c r="BN18" i="61" s="1"/>
  <c r="AL18" i="61"/>
  <c r="BM18" i="61" s="1"/>
  <c r="AS16" i="61"/>
  <c r="AR16" i="61"/>
  <c r="AK16" i="61"/>
  <c r="AJ16" i="61"/>
  <c r="AI16" i="61"/>
  <c r="AH16" i="61"/>
  <c r="AH30" i="61" s="1"/>
  <c r="AG16" i="61"/>
  <c r="AF16" i="61"/>
  <c r="AE16" i="61"/>
  <c r="AD16" i="61"/>
  <c r="AD30" i="61" s="1"/>
  <c r="AC16" i="61"/>
  <c r="AB16" i="61"/>
  <c r="AA16" i="61"/>
  <c r="Z16" i="61"/>
  <c r="Z30" i="61" s="1"/>
  <c r="Y16" i="61"/>
  <c r="X16" i="61"/>
  <c r="W16" i="61"/>
  <c r="V16" i="61"/>
  <c r="U16" i="61"/>
  <c r="T16" i="61"/>
  <c r="S16" i="61"/>
  <c r="R16" i="61"/>
  <c r="Q16" i="61"/>
  <c r="P16" i="61"/>
  <c r="O16" i="61"/>
  <c r="N16" i="61"/>
  <c r="N30" i="61" s="1"/>
  <c r="M16" i="61"/>
  <c r="L16" i="61"/>
  <c r="K16" i="61"/>
  <c r="J16" i="61"/>
  <c r="I16" i="61"/>
  <c r="H16" i="61"/>
  <c r="G16" i="61"/>
  <c r="F16" i="61"/>
  <c r="F30" i="61" s="1"/>
  <c r="E16" i="61"/>
  <c r="D16" i="61"/>
  <c r="C16" i="61"/>
  <c r="B16" i="61"/>
  <c r="AN15" i="61"/>
  <c r="BL15" i="61" s="1"/>
  <c r="AM15" i="61"/>
  <c r="BN15" i="61" s="1"/>
  <c r="AL15" i="61"/>
  <c r="BM15" i="61" s="1"/>
  <c r="AN14" i="61"/>
  <c r="BL14" i="61" s="1"/>
  <c r="AM14" i="61"/>
  <c r="BN14" i="61" s="1"/>
  <c r="AL14" i="61"/>
  <c r="BM14" i="61" s="1"/>
  <c r="BM13" i="61"/>
  <c r="AN13" i="61"/>
  <c r="BL13" i="61" s="1"/>
  <c r="AM13" i="61"/>
  <c r="BN13" i="61" s="1"/>
  <c r="AL13" i="61"/>
  <c r="AN12" i="61"/>
  <c r="BL12" i="61" s="1"/>
  <c r="AM12" i="61"/>
  <c r="BN12" i="61" s="1"/>
  <c r="AL12" i="61"/>
  <c r="BM12" i="61" s="1"/>
  <c r="AN11" i="61"/>
  <c r="BL11" i="61" s="1"/>
  <c r="AM11" i="61"/>
  <c r="BN11" i="61" s="1"/>
  <c r="AL11" i="61"/>
  <c r="BM11" i="61" s="1"/>
  <c r="AT9" i="61"/>
  <c r="AS9" i="61"/>
  <c r="AR9" i="61"/>
  <c r="BM9" i="61" s="1"/>
  <c r="AQ9" i="61"/>
  <c r="AQ30" i="61" s="1"/>
  <c r="AP9" i="61"/>
  <c r="AP30" i="61" s="1"/>
  <c r="AK9" i="61"/>
  <c r="AJ9" i="61"/>
  <c r="AI9" i="61"/>
  <c r="AH9" i="61"/>
  <c r="AG9" i="61"/>
  <c r="AF9" i="61"/>
  <c r="AE9" i="61"/>
  <c r="AD9" i="61"/>
  <c r="AC9" i="61"/>
  <c r="AB9" i="61"/>
  <c r="AA9" i="61"/>
  <c r="Z9" i="61"/>
  <c r="Y9" i="61"/>
  <c r="X9" i="61"/>
  <c r="W9" i="61"/>
  <c r="V9" i="61"/>
  <c r="U9" i="61"/>
  <c r="T9" i="61"/>
  <c r="S9" i="61"/>
  <c r="R9" i="61"/>
  <c r="Q9" i="61"/>
  <c r="P9" i="61"/>
  <c r="O9" i="61"/>
  <c r="N9" i="61"/>
  <c r="M9" i="61"/>
  <c r="L9" i="61"/>
  <c r="K9" i="61"/>
  <c r="J9" i="61"/>
  <c r="I9" i="61"/>
  <c r="H9" i="61"/>
  <c r="G9" i="61"/>
  <c r="F9" i="61"/>
  <c r="E9" i="61"/>
  <c r="D9" i="61"/>
  <c r="C9" i="61"/>
  <c r="B9" i="61"/>
  <c r="AN8" i="61"/>
  <c r="BL8" i="61" s="1"/>
  <c r="AM8" i="61"/>
  <c r="BN8" i="61" s="1"/>
  <c r="AL8" i="61"/>
  <c r="BM8" i="61" s="1"/>
  <c r="AN7" i="61"/>
  <c r="BL7" i="61" s="1"/>
  <c r="AM7" i="61"/>
  <c r="BN7" i="61" s="1"/>
  <c r="AL7" i="61"/>
  <c r="BM7" i="61" s="1"/>
  <c r="AN6" i="61"/>
  <c r="BL6" i="61" s="1"/>
  <c r="AM6" i="61"/>
  <c r="BN6" i="61" s="1"/>
  <c r="AL6" i="61"/>
  <c r="BM6" i="61" s="1"/>
  <c r="BL30" i="62" l="1"/>
  <c r="BN30" i="62"/>
  <c r="BN9" i="61"/>
  <c r="B30" i="61"/>
  <c r="J30" i="61"/>
  <c r="R30" i="61"/>
  <c r="C30" i="61"/>
  <c r="G30" i="61"/>
  <c r="K30" i="61"/>
  <c r="O30" i="61"/>
  <c r="S30" i="61"/>
  <c r="W30" i="61"/>
  <c r="AA30" i="61"/>
  <c r="AE30" i="61"/>
  <c r="AI30" i="61"/>
  <c r="AR30" i="61"/>
  <c r="AS30" i="61"/>
  <c r="AN16" i="61"/>
  <c r="BL16" i="61" s="1"/>
  <c r="AN29" i="61"/>
  <c r="V30" i="61"/>
  <c r="AL16" i="61"/>
  <c r="BM16" i="61" s="1"/>
  <c r="AM16" i="61"/>
  <c r="BN16" i="61" s="1"/>
  <c r="BL29" i="61"/>
  <c r="AL9" i="61"/>
  <c r="AM9" i="61"/>
  <c r="AN9" i="61"/>
  <c r="BL9" i="61" s="1"/>
  <c r="D30" i="61"/>
  <c r="H30" i="61"/>
  <c r="L30" i="61"/>
  <c r="P30" i="61"/>
  <c r="X30" i="61"/>
  <c r="AB30" i="61"/>
  <c r="AF30" i="61"/>
  <c r="AL29" i="61"/>
  <c r="AM29" i="61"/>
  <c r="AJ30" i="61"/>
  <c r="AT30" i="61"/>
  <c r="E30" i="61"/>
  <c r="I30" i="61"/>
  <c r="M30" i="61"/>
  <c r="Q30" i="61"/>
  <c r="U30" i="61"/>
  <c r="Y30" i="61"/>
  <c r="AC30" i="61"/>
  <c r="AG30" i="61"/>
  <c r="AK30" i="61"/>
  <c r="BN29" i="61"/>
  <c r="AO30" i="60"/>
  <c r="AD30" i="60"/>
  <c r="V30" i="60"/>
  <c r="N30" i="60"/>
  <c r="F30" i="60"/>
  <c r="AT29" i="60"/>
  <c r="AS29" i="60"/>
  <c r="AR29" i="60"/>
  <c r="AQ29" i="60"/>
  <c r="AK29" i="60"/>
  <c r="AK30" i="60" s="1"/>
  <c r="AJ29" i="60"/>
  <c r="AI29" i="60"/>
  <c r="AH29" i="60"/>
  <c r="AH30" i="60" s="1"/>
  <c r="AG29" i="60"/>
  <c r="AG30" i="60" s="1"/>
  <c r="AF29" i="60"/>
  <c r="AF30" i="60" s="1"/>
  <c r="AE29" i="60"/>
  <c r="AD29" i="60"/>
  <c r="AC29" i="60"/>
  <c r="AC30" i="60" s="1"/>
  <c r="AB29" i="60"/>
  <c r="AB30" i="60" s="1"/>
  <c r="AA29" i="60"/>
  <c r="AA30" i="60" s="1"/>
  <c r="Z29" i="60"/>
  <c r="Z30" i="60" s="1"/>
  <c r="Y29" i="60"/>
  <c r="Y30" i="60" s="1"/>
  <c r="X29" i="60"/>
  <c r="X30" i="60" s="1"/>
  <c r="W29" i="60"/>
  <c r="V29" i="60"/>
  <c r="U29" i="60"/>
  <c r="U30" i="60" s="1"/>
  <c r="T29" i="60"/>
  <c r="T30" i="60" s="1"/>
  <c r="S29" i="60"/>
  <c r="S30" i="60" s="1"/>
  <c r="R29" i="60"/>
  <c r="Q29" i="60"/>
  <c r="P29" i="60"/>
  <c r="P30" i="60" s="1"/>
  <c r="O29" i="60"/>
  <c r="N29" i="60"/>
  <c r="M29" i="60"/>
  <c r="M30" i="60" s="1"/>
  <c r="L29" i="60"/>
  <c r="L30" i="60" s="1"/>
  <c r="K29" i="60"/>
  <c r="K30" i="60" s="1"/>
  <c r="J29" i="60"/>
  <c r="J30" i="60" s="1"/>
  <c r="I29" i="60"/>
  <c r="I30" i="60" s="1"/>
  <c r="H29" i="60"/>
  <c r="H30" i="60" s="1"/>
  <c r="G29" i="60"/>
  <c r="F29" i="60"/>
  <c r="E29" i="60"/>
  <c r="E30" i="60" s="1"/>
  <c r="D29" i="60"/>
  <c r="D30" i="60" s="1"/>
  <c r="C29" i="60"/>
  <c r="C30" i="60" s="1"/>
  <c r="B29" i="60"/>
  <c r="B30" i="60" s="1"/>
  <c r="AN28" i="60"/>
  <c r="BL28" i="60" s="1"/>
  <c r="AM28" i="60"/>
  <c r="AL28" i="60"/>
  <c r="AN27" i="60"/>
  <c r="BL27" i="60" s="1"/>
  <c r="AM27" i="60"/>
  <c r="BN27" i="60" s="1"/>
  <c r="AL27" i="60"/>
  <c r="BM27" i="60" s="1"/>
  <c r="AN26" i="60"/>
  <c r="BL26" i="60" s="1"/>
  <c r="AM26" i="60"/>
  <c r="BN26" i="60" s="1"/>
  <c r="AL26" i="60"/>
  <c r="BM26" i="60" s="1"/>
  <c r="AN25" i="60"/>
  <c r="BL25" i="60" s="1"/>
  <c r="AM25" i="60"/>
  <c r="BN25" i="60" s="1"/>
  <c r="AL25" i="60"/>
  <c r="BM25" i="60" s="1"/>
  <c r="AN24" i="60"/>
  <c r="BL24" i="60" s="1"/>
  <c r="AM24" i="60"/>
  <c r="BN24" i="60" s="1"/>
  <c r="AL24" i="60"/>
  <c r="BM24" i="60" s="1"/>
  <c r="AN23" i="60"/>
  <c r="BL23" i="60" s="1"/>
  <c r="AM23" i="60"/>
  <c r="BN23" i="60" s="1"/>
  <c r="AL23" i="60"/>
  <c r="BM23" i="60" s="1"/>
  <c r="AN22" i="60"/>
  <c r="BL22" i="60" s="1"/>
  <c r="AM22" i="60"/>
  <c r="BN22" i="60" s="1"/>
  <c r="AL22" i="60"/>
  <c r="BM22" i="60" s="1"/>
  <c r="AN21" i="60"/>
  <c r="BL21" i="60" s="1"/>
  <c r="AM21" i="60"/>
  <c r="BN21" i="60" s="1"/>
  <c r="AL21" i="60"/>
  <c r="BM21" i="60" s="1"/>
  <c r="AN20" i="60"/>
  <c r="BL20" i="60" s="1"/>
  <c r="AM20" i="60"/>
  <c r="BN20" i="60" s="1"/>
  <c r="AL20" i="60"/>
  <c r="BM20" i="60" s="1"/>
  <c r="AN19" i="60"/>
  <c r="BL19" i="60" s="1"/>
  <c r="AM19" i="60"/>
  <c r="BN19" i="60" s="1"/>
  <c r="AL19" i="60"/>
  <c r="BM19" i="60" s="1"/>
  <c r="AN18" i="60"/>
  <c r="BL18" i="60" s="1"/>
  <c r="AM18" i="60"/>
  <c r="BN18" i="60" s="1"/>
  <c r="AL18" i="60"/>
  <c r="BM18" i="60" s="1"/>
  <c r="AS16" i="60"/>
  <c r="AR16" i="60"/>
  <c r="AK16" i="60"/>
  <c r="AJ16" i="60"/>
  <c r="AI16" i="60"/>
  <c r="AH16" i="60"/>
  <c r="AG16" i="60"/>
  <c r="AF16" i="60"/>
  <c r="AE16" i="60"/>
  <c r="AE30" i="60" s="1"/>
  <c r="AD16" i="60"/>
  <c r="AC16" i="60"/>
  <c r="AB16" i="60"/>
  <c r="AA16" i="60"/>
  <c r="Z16" i="60"/>
  <c r="Y16" i="60"/>
  <c r="X16" i="60"/>
  <c r="W16" i="60"/>
  <c r="W30" i="60" s="1"/>
  <c r="V16" i="60"/>
  <c r="U16" i="60"/>
  <c r="T16" i="60"/>
  <c r="S16" i="60"/>
  <c r="R16" i="60"/>
  <c r="Q16" i="60"/>
  <c r="P16" i="60"/>
  <c r="O16" i="60"/>
  <c r="O30" i="60" s="1"/>
  <c r="N16" i="60"/>
  <c r="M16" i="60"/>
  <c r="L16" i="60"/>
  <c r="K16" i="60"/>
  <c r="J16" i="60"/>
  <c r="I16" i="60"/>
  <c r="H16" i="60"/>
  <c r="G16" i="60"/>
  <c r="G30" i="60" s="1"/>
  <c r="F16" i="60"/>
  <c r="E16" i="60"/>
  <c r="D16" i="60"/>
  <c r="C16" i="60"/>
  <c r="B16" i="60"/>
  <c r="AN15" i="60"/>
  <c r="BL15" i="60" s="1"/>
  <c r="AM15" i="60"/>
  <c r="BN15" i="60" s="1"/>
  <c r="AL15" i="60"/>
  <c r="BM15" i="60" s="1"/>
  <c r="AN14" i="60"/>
  <c r="BL14" i="60" s="1"/>
  <c r="AM14" i="60"/>
  <c r="BN14" i="60" s="1"/>
  <c r="AL14" i="60"/>
  <c r="BM14" i="60" s="1"/>
  <c r="AN13" i="60"/>
  <c r="BL13" i="60" s="1"/>
  <c r="AM13" i="60"/>
  <c r="BN13" i="60" s="1"/>
  <c r="AL13" i="60"/>
  <c r="BM13" i="60" s="1"/>
  <c r="AN12" i="60"/>
  <c r="BL12" i="60" s="1"/>
  <c r="AM12" i="60"/>
  <c r="BN12" i="60" s="1"/>
  <c r="AL12" i="60"/>
  <c r="BM12" i="60" s="1"/>
  <c r="AN11" i="60"/>
  <c r="BL11" i="60" s="1"/>
  <c r="AM11" i="60"/>
  <c r="BN11" i="60" s="1"/>
  <c r="AL11" i="60"/>
  <c r="BM11" i="60" s="1"/>
  <c r="AT9" i="60"/>
  <c r="AS9" i="60"/>
  <c r="AR9" i="60"/>
  <c r="BM9" i="60" s="1"/>
  <c r="AQ9" i="60"/>
  <c r="AQ30" i="60" s="1"/>
  <c r="AP9" i="60"/>
  <c r="AP30" i="60" s="1"/>
  <c r="AK9" i="60"/>
  <c r="AJ9" i="60"/>
  <c r="AI9" i="60"/>
  <c r="AH9" i="60"/>
  <c r="AG9" i="60"/>
  <c r="AF9" i="60"/>
  <c r="AE9" i="60"/>
  <c r="AD9" i="60"/>
  <c r="AC9" i="60"/>
  <c r="AB9" i="60"/>
  <c r="AA9" i="60"/>
  <c r="Z9" i="60"/>
  <c r="Y9" i="60"/>
  <c r="X9" i="60"/>
  <c r="W9" i="60"/>
  <c r="V9" i="60"/>
  <c r="U9" i="60"/>
  <c r="T9" i="60"/>
  <c r="S9" i="60"/>
  <c r="R9" i="60"/>
  <c r="Q9" i="60"/>
  <c r="P9" i="60"/>
  <c r="O9" i="60"/>
  <c r="N9" i="60"/>
  <c r="M9" i="60"/>
  <c r="L9" i="60"/>
  <c r="K9" i="60"/>
  <c r="J9" i="60"/>
  <c r="I9" i="60"/>
  <c r="H9" i="60"/>
  <c r="G9" i="60"/>
  <c r="F9" i="60"/>
  <c r="E9" i="60"/>
  <c r="D9" i="60"/>
  <c r="C9" i="60"/>
  <c r="B9" i="60"/>
  <c r="AN8" i="60"/>
  <c r="BL8" i="60" s="1"/>
  <c r="AM8" i="60"/>
  <c r="BN8" i="60" s="1"/>
  <c r="AL8" i="60"/>
  <c r="BM8" i="60" s="1"/>
  <c r="AN7" i="60"/>
  <c r="BL7" i="60" s="1"/>
  <c r="AM7" i="60"/>
  <c r="BN7" i="60" s="1"/>
  <c r="AL7" i="60"/>
  <c r="BM7" i="60" s="1"/>
  <c r="AN6" i="60"/>
  <c r="BL6" i="60" s="1"/>
  <c r="AM6" i="60"/>
  <c r="BN6" i="60" s="1"/>
  <c r="AL6" i="60"/>
  <c r="BM6" i="60" s="1"/>
  <c r="BM29" i="61" l="1"/>
  <c r="AL30" i="61"/>
  <c r="BM30" i="61" s="1"/>
  <c r="AN30" i="61"/>
  <c r="BN30" i="61" s="1"/>
  <c r="AM30" i="61"/>
  <c r="Q30" i="60"/>
  <c r="AL30" i="60" s="1"/>
  <c r="BM30" i="60" s="1"/>
  <c r="R30" i="60"/>
  <c r="AM29" i="60"/>
  <c r="BN29" i="60" s="1"/>
  <c r="AS30" i="60"/>
  <c r="AN16" i="60"/>
  <c r="BL16" i="60" s="1"/>
  <c r="AL16" i="60"/>
  <c r="BM16" i="60" s="1"/>
  <c r="AM16" i="60"/>
  <c r="BN16" i="60" s="1"/>
  <c r="AL9" i="60"/>
  <c r="AM9" i="60"/>
  <c r="AN9" i="60"/>
  <c r="BL9" i="60" s="1"/>
  <c r="BN9" i="60"/>
  <c r="AL29" i="60"/>
  <c r="BM29" i="60" s="1"/>
  <c r="AR30" i="60"/>
  <c r="AI30" i="60"/>
  <c r="AN30" i="60"/>
  <c r="BN30" i="60" s="1"/>
  <c r="AN29" i="60"/>
  <c r="BL29" i="60" s="1"/>
  <c r="AJ30" i="60"/>
  <c r="AT30" i="60"/>
  <c r="P29" i="59"/>
  <c r="O29" i="59"/>
  <c r="N29" i="59"/>
  <c r="BL30" i="61" l="1"/>
  <c r="AM30" i="60"/>
  <c r="BL30" i="60"/>
  <c r="AO30" i="59"/>
  <c r="AT29" i="59"/>
  <c r="AS29" i="59"/>
  <c r="AR29" i="59"/>
  <c r="AQ29" i="59"/>
  <c r="AK29" i="59"/>
  <c r="AJ29" i="59"/>
  <c r="AI29" i="59"/>
  <c r="AH29" i="59"/>
  <c r="AG29" i="59"/>
  <c r="AF29" i="59"/>
  <c r="AE29" i="59"/>
  <c r="AD29" i="59"/>
  <c r="AC29" i="59"/>
  <c r="AB29" i="59"/>
  <c r="AA29" i="59"/>
  <c r="Z29" i="59"/>
  <c r="Y29" i="59"/>
  <c r="X29" i="59"/>
  <c r="W29" i="59"/>
  <c r="V29" i="59"/>
  <c r="U29" i="59"/>
  <c r="T29" i="59"/>
  <c r="S29" i="59"/>
  <c r="R29" i="59"/>
  <c r="Q29" i="59"/>
  <c r="M29" i="59"/>
  <c r="L29" i="59"/>
  <c r="L30" i="59" s="1"/>
  <c r="K29" i="59"/>
  <c r="J29" i="59"/>
  <c r="I29" i="59"/>
  <c r="H29" i="59"/>
  <c r="H30" i="59" s="1"/>
  <c r="G29" i="59"/>
  <c r="F29" i="59"/>
  <c r="E29" i="59"/>
  <c r="D29" i="59"/>
  <c r="D30" i="59" s="1"/>
  <c r="C29" i="59"/>
  <c r="B29" i="59"/>
  <c r="AN28" i="59"/>
  <c r="BL28" i="59" s="1"/>
  <c r="AM28" i="59"/>
  <c r="AL28" i="59"/>
  <c r="AN27" i="59"/>
  <c r="BL27" i="59" s="1"/>
  <c r="AM27" i="59"/>
  <c r="BN27" i="59" s="1"/>
  <c r="AL27" i="59"/>
  <c r="BM27" i="59" s="1"/>
  <c r="AN26" i="59"/>
  <c r="BL26" i="59" s="1"/>
  <c r="AM26" i="59"/>
  <c r="BN26" i="59" s="1"/>
  <c r="AL26" i="59"/>
  <c r="BM26" i="59" s="1"/>
  <c r="AN25" i="59"/>
  <c r="BL25" i="59" s="1"/>
  <c r="AM25" i="59"/>
  <c r="BN25" i="59" s="1"/>
  <c r="AL25" i="59"/>
  <c r="BM25" i="59" s="1"/>
  <c r="AN24" i="59"/>
  <c r="BL24" i="59" s="1"/>
  <c r="AM24" i="59"/>
  <c r="BN24" i="59" s="1"/>
  <c r="AL24" i="59"/>
  <c r="BM24" i="59" s="1"/>
  <c r="AN23" i="59"/>
  <c r="BL23" i="59" s="1"/>
  <c r="AM23" i="59"/>
  <c r="BN23" i="59" s="1"/>
  <c r="AL23" i="59"/>
  <c r="BM23" i="59" s="1"/>
  <c r="AN22" i="59"/>
  <c r="BL22" i="59" s="1"/>
  <c r="AM22" i="59"/>
  <c r="BN22" i="59" s="1"/>
  <c r="AL22" i="59"/>
  <c r="BM22" i="59" s="1"/>
  <c r="AN21" i="59"/>
  <c r="BL21" i="59" s="1"/>
  <c r="AM21" i="59"/>
  <c r="BN21" i="59" s="1"/>
  <c r="AL21" i="59"/>
  <c r="BM21" i="59" s="1"/>
  <c r="AN20" i="59"/>
  <c r="BL20" i="59" s="1"/>
  <c r="AM20" i="59"/>
  <c r="BN20" i="59" s="1"/>
  <c r="AL20" i="59"/>
  <c r="BM20" i="59" s="1"/>
  <c r="AN19" i="59"/>
  <c r="BL19" i="59" s="1"/>
  <c r="AM19" i="59"/>
  <c r="BN19" i="59" s="1"/>
  <c r="AL19" i="59"/>
  <c r="BM19" i="59" s="1"/>
  <c r="AN18" i="59"/>
  <c r="BL18" i="59" s="1"/>
  <c r="AM18" i="59"/>
  <c r="BN18" i="59" s="1"/>
  <c r="AL18" i="59"/>
  <c r="BM18" i="59" s="1"/>
  <c r="AS16" i="59"/>
  <c r="AR16" i="59"/>
  <c r="AK16" i="59"/>
  <c r="AJ16" i="59"/>
  <c r="AI16" i="59"/>
  <c r="AH16" i="59"/>
  <c r="AG16" i="59"/>
  <c r="AF16" i="59"/>
  <c r="AE16" i="59"/>
  <c r="AD16" i="59"/>
  <c r="AC16" i="59"/>
  <c r="AB16" i="59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G16" i="59"/>
  <c r="F16" i="59"/>
  <c r="E16" i="59"/>
  <c r="D16" i="59"/>
  <c r="C16" i="59"/>
  <c r="B16" i="59"/>
  <c r="AN15" i="59"/>
  <c r="BL15" i="59" s="1"/>
  <c r="AM15" i="59"/>
  <c r="BN15" i="59" s="1"/>
  <c r="AL15" i="59"/>
  <c r="BM15" i="59" s="1"/>
  <c r="AN14" i="59"/>
  <c r="BL14" i="59" s="1"/>
  <c r="AM14" i="59"/>
  <c r="BN14" i="59" s="1"/>
  <c r="AL14" i="59"/>
  <c r="BM14" i="59" s="1"/>
  <c r="AN13" i="59"/>
  <c r="BL13" i="59" s="1"/>
  <c r="AM13" i="59"/>
  <c r="BN13" i="59" s="1"/>
  <c r="AL13" i="59"/>
  <c r="BM13" i="59" s="1"/>
  <c r="AN12" i="59"/>
  <c r="BL12" i="59" s="1"/>
  <c r="AM12" i="59"/>
  <c r="BN12" i="59" s="1"/>
  <c r="AL12" i="59"/>
  <c r="BM12" i="59" s="1"/>
  <c r="AN11" i="59"/>
  <c r="BL11" i="59" s="1"/>
  <c r="AM11" i="59"/>
  <c r="BN11" i="59" s="1"/>
  <c r="AL11" i="59"/>
  <c r="BM11" i="59" s="1"/>
  <c r="AT9" i="59"/>
  <c r="AS9" i="59"/>
  <c r="AR9" i="59"/>
  <c r="BM9" i="59" s="1"/>
  <c r="AQ9" i="59"/>
  <c r="AQ30" i="59" s="1"/>
  <c r="AP9" i="59"/>
  <c r="AP30" i="59" s="1"/>
  <c r="AK9" i="59"/>
  <c r="AJ9" i="59"/>
  <c r="AI9" i="59"/>
  <c r="AH9" i="59"/>
  <c r="AG9" i="59"/>
  <c r="AF9" i="59"/>
  <c r="AE9" i="59"/>
  <c r="AD9" i="59"/>
  <c r="AC9" i="59"/>
  <c r="AB9" i="59"/>
  <c r="AA9" i="59"/>
  <c r="Z9" i="59"/>
  <c r="Y9" i="59"/>
  <c r="X9" i="59"/>
  <c r="W9" i="59"/>
  <c r="V9" i="59"/>
  <c r="U9" i="59"/>
  <c r="T9" i="59"/>
  <c r="S9" i="59"/>
  <c r="R9" i="59"/>
  <c r="Q9" i="59"/>
  <c r="P9" i="59"/>
  <c r="O9" i="59"/>
  <c r="N9" i="59"/>
  <c r="M9" i="59"/>
  <c r="L9" i="59"/>
  <c r="K9" i="59"/>
  <c r="J9" i="59"/>
  <c r="I9" i="59"/>
  <c r="H9" i="59"/>
  <c r="G9" i="59"/>
  <c r="F9" i="59"/>
  <c r="E9" i="59"/>
  <c r="D9" i="59"/>
  <c r="C9" i="59"/>
  <c r="B9" i="59"/>
  <c r="AN8" i="59"/>
  <c r="BL8" i="59" s="1"/>
  <c r="AM8" i="59"/>
  <c r="BN8" i="59" s="1"/>
  <c r="AL8" i="59"/>
  <c r="BM8" i="59" s="1"/>
  <c r="AN7" i="59"/>
  <c r="BL7" i="59" s="1"/>
  <c r="AM7" i="59"/>
  <c r="BN7" i="59" s="1"/>
  <c r="AL7" i="59"/>
  <c r="BM7" i="59" s="1"/>
  <c r="AN6" i="59"/>
  <c r="BL6" i="59" s="1"/>
  <c r="AM6" i="59"/>
  <c r="BN6" i="59" s="1"/>
  <c r="AL6" i="59"/>
  <c r="BM6" i="59" s="1"/>
  <c r="E30" i="59" l="1"/>
  <c r="I30" i="59"/>
  <c r="M30" i="59"/>
  <c r="S30" i="59"/>
  <c r="W30" i="59"/>
  <c r="AA30" i="59"/>
  <c r="AE30" i="59"/>
  <c r="T30" i="59"/>
  <c r="X30" i="59"/>
  <c r="AB30" i="59"/>
  <c r="AF30" i="59"/>
  <c r="Q30" i="59"/>
  <c r="C30" i="59"/>
  <c r="G30" i="59"/>
  <c r="K30" i="59"/>
  <c r="P30" i="59"/>
  <c r="O30" i="59"/>
  <c r="V30" i="59"/>
  <c r="AL16" i="59"/>
  <c r="BM16" i="59" s="1"/>
  <c r="AM16" i="59"/>
  <c r="AN16" i="59"/>
  <c r="BL16" i="59" s="1"/>
  <c r="AL29" i="59"/>
  <c r="BM29" i="59" s="1"/>
  <c r="AR30" i="59"/>
  <c r="AM9" i="59"/>
  <c r="AN9" i="59"/>
  <c r="BL9" i="59" s="1"/>
  <c r="AL9" i="59"/>
  <c r="AM29" i="59"/>
  <c r="BN29" i="59" s="1"/>
  <c r="AS30" i="59"/>
  <c r="BN9" i="59"/>
  <c r="U30" i="59"/>
  <c r="Y30" i="59"/>
  <c r="AC30" i="59"/>
  <c r="AG30" i="59"/>
  <c r="AK30" i="59"/>
  <c r="B30" i="59"/>
  <c r="F30" i="59"/>
  <c r="J30" i="59"/>
  <c r="N30" i="59"/>
  <c r="R30" i="59"/>
  <c r="BN16" i="59"/>
  <c r="AN29" i="59"/>
  <c r="BL29" i="59" s="1"/>
  <c r="Z30" i="59"/>
  <c r="AD30" i="59"/>
  <c r="AH30" i="59"/>
  <c r="AT30" i="59"/>
  <c r="AI30" i="59"/>
  <c r="AJ30" i="59"/>
  <c r="AQ13" i="56"/>
  <c r="AP13" i="56"/>
  <c r="AQ9" i="57"/>
  <c r="AP9" i="57"/>
  <c r="AL30" i="59" l="1"/>
  <c r="BM30" i="59" s="1"/>
  <c r="AM30" i="59"/>
  <c r="AN30" i="59"/>
  <c r="BN30" i="59" s="1"/>
  <c r="BL27" i="58"/>
  <c r="BL30" i="59" l="1"/>
  <c r="AL27" i="58" l="1"/>
  <c r="J28" i="58"/>
  <c r="I28" i="58"/>
  <c r="H28" i="58"/>
  <c r="G28" i="58"/>
  <c r="F28" i="58"/>
  <c r="E28" i="58"/>
  <c r="D28" i="58"/>
  <c r="C28" i="58"/>
  <c r="B28" i="58"/>
  <c r="AN27" i="58"/>
  <c r="AM27" i="58"/>
  <c r="AP8" i="58" l="1"/>
  <c r="M28" i="58" l="1"/>
  <c r="L28" i="58"/>
  <c r="K28" i="58"/>
  <c r="AL28" i="58" s="1"/>
  <c r="AP29" i="58" l="1"/>
  <c r="AO29" i="58"/>
  <c r="AT28" i="58"/>
  <c r="AT29" i="58" s="1"/>
  <c r="AS28" i="58"/>
  <c r="AS29" i="58" s="1"/>
  <c r="AR28" i="58"/>
  <c r="AQ28" i="58"/>
  <c r="AK28" i="58"/>
  <c r="AJ28" i="58"/>
  <c r="AI28" i="58"/>
  <c r="AH28" i="58"/>
  <c r="AG28" i="58"/>
  <c r="AF28" i="58"/>
  <c r="AE28" i="58"/>
  <c r="AD28" i="58"/>
  <c r="AC28" i="58"/>
  <c r="AB28" i="58"/>
  <c r="AA28" i="58"/>
  <c r="Z28" i="58"/>
  <c r="Y28" i="58"/>
  <c r="X28" i="58"/>
  <c r="W28" i="58"/>
  <c r="V28" i="58"/>
  <c r="U28" i="58"/>
  <c r="T28" i="58"/>
  <c r="S28" i="58"/>
  <c r="R28" i="58"/>
  <c r="Q28" i="58"/>
  <c r="P28" i="58"/>
  <c r="P29" i="58" s="1"/>
  <c r="O28" i="58"/>
  <c r="N28" i="58"/>
  <c r="H29" i="58"/>
  <c r="D29" i="58"/>
  <c r="AN26" i="58"/>
  <c r="BL26" i="58" s="1"/>
  <c r="AM26" i="58"/>
  <c r="BN26" i="58" s="1"/>
  <c r="AL26" i="58"/>
  <c r="BM26" i="58" s="1"/>
  <c r="AN25" i="58"/>
  <c r="BL25" i="58" s="1"/>
  <c r="AM25" i="58"/>
  <c r="BN25" i="58" s="1"/>
  <c r="AL25" i="58"/>
  <c r="BM25" i="58" s="1"/>
  <c r="AN24" i="58"/>
  <c r="BL24" i="58" s="1"/>
  <c r="AM24" i="58"/>
  <c r="BN24" i="58" s="1"/>
  <c r="AL24" i="58"/>
  <c r="BM24" i="58" s="1"/>
  <c r="AN23" i="58"/>
  <c r="BL23" i="58" s="1"/>
  <c r="AM23" i="58"/>
  <c r="BN23" i="58" s="1"/>
  <c r="AL23" i="58"/>
  <c r="BM23" i="58" s="1"/>
  <c r="AN22" i="58"/>
  <c r="BL22" i="58" s="1"/>
  <c r="AM22" i="58"/>
  <c r="BN22" i="58" s="1"/>
  <c r="AL22" i="58"/>
  <c r="BM22" i="58" s="1"/>
  <c r="AN21" i="58"/>
  <c r="BL21" i="58" s="1"/>
  <c r="AM21" i="58"/>
  <c r="BN21" i="58" s="1"/>
  <c r="AL21" i="58"/>
  <c r="BM21" i="58" s="1"/>
  <c r="AN20" i="58"/>
  <c r="BL20" i="58" s="1"/>
  <c r="AM20" i="58"/>
  <c r="BN20" i="58" s="1"/>
  <c r="AL20" i="58"/>
  <c r="BM20" i="58" s="1"/>
  <c r="AN19" i="58"/>
  <c r="BL19" i="58" s="1"/>
  <c r="AM19" i="58"/>
  <c r="BN19" i="58" s="1"/>
  <c r="AL19" i="58"/>
  <c r="BM19" i="58" s="1"/>
  <c r="AN18" i="58"/>
  <c r="BL18" i="58" s="1"/>
  <c r="AM18" i="58"/>
  <c r="BN18" i="58" s="1"/>
  <c r="AL18" i="58"/>
  <c r="BM18" i="58" s="1"/>
  <c r="AN17" i="58"/>
  <c r="BL17" i="58" s="1"/>
  <c r="AM17" i="58"/>
  <c r="BN17" i="58" s="1"/>
  <c r="AL17" i="58"/>
  <c r="BM17" i="58" s="1"/>
  <c r="AS15" i="58"/>
  <c r="AR15" i="58"/>
  <c r="AK15" i="58"/>
  <c r="AJ15" i="58"/>
  <c r="AI15" i="58"/>
  <c r="AH15" i="58"/>
  <c r="AG15" i="58"/>
  <c r="AF15" i="58"/>
  <c r="AE15" i="58"/>
  <c r="AD15" i="58"/>
  <c r="AC15" i="58"/>
  <c r="AB15" i="58"/>
  <c r="AA15" i="58"/>
  <c r="Z15" i="58"/>
  <c r="Y15" i="58"/>
  <c r="X15" i="58"/>
  <c r="W15" i="58"/>
  <c r="V15" i="58"/>
  <c r="U15" i="58"/>
  <c r="T15" i="58"/>
  <c r="S15" i="58"/>
  <c r="R15" i="58"/>
  <c r="Q15" i="58"/>
  <c r="P15" i="58"/>
  <c r="O15" i="58"/>
  <c r="N15" i="58"/>
  <c r="M15" i="58"/>
  <c r="L15" i="58"/>
  <c r="K15" i="58"/>
  <c r="J15" i="58"/>
  <c r="I15" i="58"/>
  <c r="H15" i="58"/>
  <c r="G15" i="58"/>
  <c r="F15" i="58"/>
  <c r="E15" i="58"/>
  <c r="D15" i="58"/>
  <c r="C15" i="58"/>
  <c r="B15" i="58"/>
  <c r="AN14" i="58"/>
  <c r="BL14" i="58" s="1"/>
  <c r="AM14" i="58"/>
  <c r="BN14" i="58" s="1"/>
  <c r="AL14" i="58"/>
  <c r="BM14" i="58" s="1"/>
  <c r="AN13" i="58"/>
  <c r="BL13" i="58" s="1"/>
  <c r="AM13" i="58"/>
  <c r="BN13" i="58" s="1"/>
  <c r="AL13" i="58"/>
  <c r="BM13" i="58" s="1"/>
  <c r="AN12" i="58"/>
  <c r="BL12" i="58" s="1"/>
  <c r="AM12" i="58"/>
  <c r="BN12" i="58" s="1"/>
  <c r="AL12" i="58"/>
  <c r="BM12" i="58" s="1"/>
  <c r="AN11" i="58"/>
  <c r="BL11" i="58" s="1"/>
  <c r="AM11" i="58"/>
  <c r="BN11" i="58" s="1"/>
  <c r="AL11" i="58"/>
  <c r="BM11" i="58" s="1"/>
  <c r="AN10" i="58"/>
  <c r="BL10" i="58" s="1"/>
  <c r="AM10" i="58"/>
  <c r="BN10" i="58" s="1"/>
  <c r="AL10" i="58"/>
  <c r="BM10" i="58" s="1"/>
  <c r="AT8" i="58"/>
  <c r="AS8" i="58"/>
  <c r="AR8" i="58"/>
  <c r="BM8" i="58" s="1"/>
  <c r="AQ8" i="58"/>
  <c r="AK8" i="58"/>
  <c r="AJ8" i="58"/>
  <c r="AI8" i="58"/>
  <c r="AH8" i="58"/>
  <c r="AG8" i="58"/>
  <c r="AF8" i="58"/>
  <c r="AE8" i="58"/>
  <c r="AD8" i="58"/>
  <c r="AC8" i="58"/>
  <c r="AB8" i="58"/>
  <c r="AA8" i="58"/>
  <c r="Z8" i="58"/>
  <c r="Y8" i="58"/>
  <c r="X8" i="58"/>
  <c r="W8" i="58"/>
  <c r="V8" i="58"/>
  <c r="U8" i="58"/>
  <c r="T8" i="58"/>
  <c r="S8" i="58"/>
  <c r="R8" i="58"/>
  <c r="Q8" i="58"/>
  <c r="P8" i="58"/>
  <c r="O8" i="58"/>
  <c r="N8" i="58"/>
  <c r="M8" i="58"/>
  <c r="L8" i="58"/>
  <c r="K8" i="58"/>
  <c r="J8" i="58"/>
  <c r="I8" i="58"/>
  <c r="H8" i="58"/>
  <c r="G8" i="58"/>
  <c r="F8" i="58"/>
  <c r="E8" i="58"/>
  <c r="D8" i="58"/>
  <c r="C8" i="58"/>
  <c r="B8" i="58"/>
  <c r="AN7" i="58"/>
  <c r="BL7" i="58" s="1"/>
  <c r="AM7" i="58"/>
  <c r="BN7" i="58" s="1"/>
  <c r="AL7" i="58"/>
  <c r="BM7" i="58" s="1"/>
  <c r="AN6" i="58"/>
  <c r="BL6" i="58" s="1"/>
  <c r="AM6" i="58"/>
  <c r="BN6" i="58" s="1"/>
  <c r="AL6" i="58"/>
  <c r="BM6" i="58" s="1"/>
  <c r="AN5" i="58"/>
  <c r="BL5" i="58" s="1"/>
  <c r="AM5" i="58"/>
  <c r="BN5" i="58" s="1"/>
  <c r="AL5" i="58"/>
  <c r="BM5" i="58" s="1"/>
  <c r="L29" i="58" l="1"/>
  <c r="AL15" i="58"/>
  <c r="BM15" i="58" s="1"/>
  <c r="AN15" i="58"/>
  <c r="AM28" i="58"/>
  <c r="BN28" i="58" s="1"/>
  <c r="AM15" i="58"/>
  <c r="BN15" i="58" s="1"/>
  <c r="E29" i="58"/>
  <c r="M29" i="58"/>
  <c r="AN29" i="58" s="1"/>
  <c r="BN29" i="58" s="1"/>
  <c r="U29" i="58"/>
  <c r="AC29" i="58"/>
  <c r="AK29" i="58"/>
  <c r="BN8" i="58"/>
  <c r="W29" i="58"/>
  <c r="AA29" i="58"/>
  <c r="AE29" i="58"/>
  <c r="AI29" i="58"/>
  <c r="B29" i="58"/>
  <c r="F29" i="58"/>
  <c r="J29" i="58"/>
  <c r="N29" i="58"/>
  <c r="R29" i="58"/>
  <c r="V29" i="58"/>
  <c r="BM28" i="58"/>
  <c r="AD29" i="58"/>
  <c r="AH29" i="58"/>
  <c r="I29" i="58"/>
  <c r="Q29" i="58"/>
  <c r="Y29" i="58"/>
  <c r="AG29" i="58"/>
  <c r="AL8" i="58"/>
  <c r="AM8" i="58"/>
  <c r="AN8" i="58"/>
  <c r="BL8" i="58" s="1"/>
  <c r="T29" i="58"/>
  <c r="X29" i="58"/>
  <c r="AB29" i="58"/>
  <c r="AF29" i="58"/>
  <c r="AJ29" i="58"/>
  <c r="C29" i="58"/>
  <c r="G29" i="58"/>
  <c r="K29" i="58"/>
  <c r="AL29" i="58" s="1"/>
  <c r="O29" i="58"/>
  <c r="S29" i="58"/>
  <c r="AR29" i="58"/>
  <c r="BL15" i="58"/>
  <c r="AN28" i="58"/>
  <c r="BL28" i="58" s="1"/>
  <c r="Z29" i="58"/>
  <c r="AQ29" i="58"/>
  <c r="AP29" i="57"/>
  <c r="AO29" i="57"/>
  <c r="AI29" i="57"/>
  <c r="AH29" i="57"/>
  <c r="AE29" i="57"/>
  <c r="AD29" i="57"/>
  <c r="AA29" i="57"/>
  <c r="Z29" i="57"/>
  <c r="W29" i="57"/>
  <c r="V29" i="57"/>
  <c r="S29" i="57"/>
  <c r="R29" i="57"/>
  <c r="O29" i="57"/>
  <c r="N29" i="57"/>
  <c r="K29" i="57"/>
  <c r="C29" i="57"/>
  <c r="B29" i="57"/>
  <c r="AT28" i="57"/>
  <c r="AS28" i="57"/>
  <c r="AS29" i="57" s="1"/>
  <c r="AR28" i="57"/>
  <c r="AR29" i="57" s="1"/>
  <c r="AQ28" i="57"/>
  <c r="AQ29" i="57" s="1"/>
  <c r="AK28" i="57"/>
  <c r="AK29" i="57" s="1"/>
  <c r="AJ28" i="57"/>
  <c r="AI28" i="57"/>
  <c r="AH28" i="57"/>
  <c r="AG28" i="57"/>
  <c r="AG29" i="57" s="1"/>
  <c r="AF28" i="57"/>
  <c r="AF29" i="57" s="1"/>
  <c r="AE28" i="57"/>
  <c r="AD28" i="57"/>
  <c r="AC28" i="57"/>
  <c r="AC29" i="57" s="1"/>
  <c r="AB28" i="57"/>
  <c r="AA28" i="57"/>
  <c r="Z28" i="57"/>
  <c r="Y28" i="57"/>
  <c r="Y29" i="57" s="1"/>
  <c r="X28" i="57"/>
  <c r="X29" i="57" s="1"/>
  <c r="W28" i="57"/>
  <c r="V28" i="57"/>
  <c r="U28" i="57"/>
  <c r="U29" i="57" s="1"/>
  <c r="T28" i="57"/>
  <c r="T29" i="57" s="1"/>
  <c r="S28" i="57"/>
  <c r="R28" i="57"/>
  <c r="Q28" i="57"/>
  <c r="Q29" i="57" s="1"/>
  <c r="P28" i="57"/>
  <c r="P29" i="57" s="1"/>
  <c r="O28" i="57"/>
  <c r="N28" i="57"/>
  <c r="M28" i="57"/>
  <c r="M29" i="57" s="1"/>
  <c r="L28" i="57"/>
  <c r="L29" i="57" s="1"/>
  <c r="K28" i="57"/>
  <c r="J28" i="57"/>
  <c r="I28" i="57"/>
  <c r="H28" i="57"/>
  <c r="G28" i="57"/>
  <c r="G29" i="57" s="1"/>
  <c r="F28" i="57"/>
  <c r="E28" i="57"/>
  <c r="D28" i="57"/>
  <c r="D29" i="57" s="1"/>
  <c r="C28" i="57"/>
  <c r="B28" i="57"/>
  <c r="AN27" i="57"/>
  <c r="BL27" i="57" s="1"/>
  <c r="AM27" i="57"/>
  <c r="BN27" i="57" s="1"/>
  <c r="AL27" i="57"/>
  <c r="BM27" i="57" s="1"/>
  <c r="AN26" i="57"/>
  <c r="BL26" i="57" s="1"/>
  <c r="AM26" i="57"/>
  <c r="BN26" i="57" s="1"/>
  <c r="AL26" i="57"/>
  <c r="BM26" i="57" s="1"/>
  <c r="AN25" i="57"/>
  <c r="BL25" i="57" s="1"/>
  <c r="AM25" i="57"/>
  <c r="BN25" i="57" s="1"/>
  <c r="AL25" i="57"/>
  <c r="BM25" i="57" s="1"/>
  <c r="AN24" i="57"/>
  <c r="BL24" i="57" s="1"/>
  <c r="AM24" i="57"/>
  <c r="BN24" i="57" s="1"/>
  <c r="AL24" i="57"/>
  <c r="BM24" i="57" s="1"/>
  <c r="AN23" i="57"/>
  <c r="BL23" i="57" s="1"/>
  <c r="AM23" i="57"/>
  <c r="BN23" i="57" s="1"/>
  <c r="AL23" i="57"/>
  <c r="BM23" i="57" s="1"/>
  <c r="AN22" i="57"/>
  <c r="BL22" i="57" s="1"/>
  <c r="AM22" i="57"/>
  <c r="BN22" i="57" s="1"/>
  <c r="AL22" i="57"/>
  <c r="BM22" i="57" s="1"/>
  <c r="AN21" i="57"/>
  <c r="BL21" i="57" s="1"/>
  <c r="AM21" i="57"/>
  <c r="BN21" i="57" s="1"/>
  <c r="AL21" i="57"/>
  <c r="BM21" i="57" s="1"/>
  <c r="AN20" i="57"/>
  <c r="BL20" i="57" s="1"/>
  <c r="AM20" i="57"/>
  <c r="BN20" i="57" s="1"/>
  <c r="AL20" i="57"/>
  <c r="BM20" i="57" s="1"/>
  <c r="AN19" i="57"/>
  <c r="BL19" i="57" s="1"/>
  <c r="AM19" i="57"/>
  <c r="BN19" i="57" s="1"/>
  <c r="AL19" i="57"/>
  <c r="BM19" i="57" s="1"/>
  <c r="AN18" i="57"/>
  <c r="BL18" i="57" s="1"/>
  <c r="AM18" i="57"/>
  <c r="BN18" i="57" s="1"/>
  <c r="AL18" i="57"/>
  <c r="BM18" i="57" s="1"/>
  <c r="AS16" i="57"/>
  <c r="AR16" i="57"/>
  <c r="AK16" i="57"/>
  <c r="AJ16" i="57"/>
  <c r="AI16" i="57"/>
  <c r="AH16" i="57"/>
  <c r="AG16" i="57"/>
  <c r="AF16" i="57"/>
  <c r="AE16" i="57"/>
  <c r="AD16" i="57"/>
  <c r="AC16" i="57"/>
  <c r="AB16" i="57"/>
  <c r="AA16" i="57"/>
  <c r="Z16" i="57"/>
  <c r="Y16" i="57"/>
  <c r="X16" i="57"/>
  <c r="W16" i="57"/>
  <c r="V16" i="57"/>
  <c r="U16" i="57"/>
  <c r="T16" i="57"/>
  <c r="S16" i="57"/>
  <c r="R16" i="57"/>
  <c r="Q16" i="57"/>
  <c r="P16" i="57"/>
  <c r="O16" i="57"/>
  <c r="N16" i="57"/>
  <c r="M16" i="57"/>
  <c r="L16" i="57"/>
  <c r="K16" i="57"/>
  <c r="J16" i="57"/>
  <c r="I16" i="57"/>
  <c r="H16" i="57"/>
  <c r="G16" i="57"/>
  <c r="F16" i="57"/>
  <c r="E16" i="57"/>
  <c r="D16" i="57"/>
  <c r="C16" i="57"/>
  <c r="B16" i="57"/>
  <c r="AN15" i="57"/>
  <c r="BL15" i="57" s="1"/>
  <c r="AM15" i="57"/>
  <c r="BN15" i="57" s="1"/>
  <c r="AL15" i="57"/>
  <c r="BM15" i="57" s="1"/>
  <c r="AN14" i="57"/>
  <c r="BL14" i="57" s="1"/>
  <c r="AM14" i="57"/>
  <c r="BN14" i="57" s="1"/>
  <c r="AL14" i="57"/>
  <c r="BM14" i="57" s="1"/>
  <c r="AN13" i="57"/>
  <c r="BL13" i="57" s="1"/>
  <c r="AM13" i="57"/>
  <c r="BN13" i="57" s="1"/>
  <c r="AL13" i="57"/>
  <c r="BM13" i="57" s="1"/>
  <c r="AN12" i="57"/>
  <c r="BL12" i="57" s="1"/>
  <c r="AM12" i="57"/>
  <c r="BN12" i="57" s="1"/>
  <c r="AL12" i="57"/>
  <c r="BM12" i="57" s="1"/>
  <c r="AN11" i="57"/>
  <c r="BL11" i="57" s="1"/>
  <c r="AM11" i="57"/>
  <c r="BN11" i="57" s="1"/>
  <c r="AL11" i="57"/>
  <c r="BM11" i="57" s="1"/>
  <c r="AT9" i="57"/>
  <c r="AS9" i="57"/>
  <c r="BN9" i="57" s="1"/>
  <c r="AR9" i="57"/>
  <c r="BM9" i="57" s="1"/>
  <c r="AK9" i="57"/>
  <c r="AJ9" i="57"/>
  <c r="AI9" i="57"/>
  <c r="AH9" i="57"/>
  <c r="AG9" i="57"/>
  <c r="AF9" i="57"/>
  <c r="AE9" i="57"/>
  <c r="AD9" i="57"/>
  <c r="AC9" i="57"/>
  <c r="AB9" i="57"/>
  <c r="AA9" i="57"/>
  <c r="Z9" i="57"/>
  <c r="Y9" i="57"/>
  <c r="X9" i="57"/>
  <c r="W9" i="57"/>
  <c r="V9" i="57"/>
  <c r="U9" i="57"/>
  <c r="T9" i="57"/>
  <c r="S9" i="57"/>
  <c r="R9" i="57"/>
  <c r="Q9" i="57"/>
  <c r="P9" i="57"/>
  <c r="O9" i="57"/>
  <c r="N9" i="57"/>
  <c r="M9" i="57"/>
  <c r="L9" i="57"/>
  <c r="K9" i="57"/>
  <c r="J9" i="57"/>
  <c r="I9" i="57"/>
  <c r="H9" i="57"/>
  <c r="G9" i="57"/>
  <c r="F9" i="57"/>
  <c r="F29" i="57" s="1"/>
  <c r="E9" i="57"/>
  <c r="D9" i="57"/>
  <c r="C9" i="57"/>
  <c r="B9" i="57"/>
  <c r="AN8" i="57"/>
  <c r="BL8" i="57" s="1"/>
  <c r="AM8" i="57"/>
  <c r="BN8" i="57" s="1"/>
  <c r="AL8" i="57"/>
  <c r="BM8" i="57" s="1"/>
  <c r="AN7" i="57"/>
  <c r="BL7" i="57" s="1"/>
  <c r="AM7" i="57"/>
  <c r="BN7" i="57" s="1"/>
  <c r="AL7" i="57"/>
  <c r="BM7" i="57" s="1"/>
  <c r="AN6" i="57"/>
  <c r="BL6" i="57" s="1"/>
  <c r="AM6" i="57"/>
  <c r="BN6" i="57" s="1"/>
  <c r="AL6" i="57"/>
  <c r="BM6" i="57" s="1"/>
  <c r="AM29" i="58" l="1"/>
  <c r="BM29" i="58"/>
  <c r="BL29" i="58"/>
  <c r="AL28" i="57"/>
  <c r="BM28" i="57" s="1"/>
  <c r="AM9" i="57"/>
  <c r="AN9" i="57"/>
  <c r="BL9" i="57" s="1"/>
  <c r="AL9" i="57"/>
  <c r="J29" i="57"/>
  <c r="I29" i="57"/>
  <c r="H29" i="57"/>
  <c r="AN16" i="57"/>
  <c r="BL16" i="57" s="1"/>
  <c r="AM16" i="57"/>
  <c r="BN16" i="57" s="1"/>
  <c r="E29" i="57"/>
  <c r="AL16" i="57"/>
  <c r="BM16" i="57" s="1"/>
  <c r="AM28" i="57"/>
  <c r="BN28" i="57" s="1"/>
  <c r="AN28" i="57"/>
  <c r="BL28" i="57" s="1"/>
  <c r="AT29" i="57"/>
  <c r="AB29" i="57"/>
  <c r="AJ29" i="57"/>
  <c r="AN29" i="57" l="1"/>
  <c r="BN29" i="57" s="1"/>
  <c r="AM29" i="57"/>
  <c r="AL29" i="57"/>
  <c r="BM29" i="57" s="1"/>
  <c r="AP33" i="56"/>
  <c r="AO33" i="56"/>
  <c r="AT32" i="56"/>
  <c r="AS32" i="56"/>
  <c r="AR32" i="56"/>
  <c r="AQ32" i="56"/>
  <c r="AK32" i="56"/>
  <c r="AJ32" i="56"/>
  <c r="AI32" i="56"/>
  <c r="AH32" i="56"/>
  <c r="AG32" i="56"/>
  <c r="AF32" i="56"/>
  <c r="AE32" i="56"/>
  <c r="AD32" i="56"/>
  <c r="AC32" i="56"/>
  <c r="AB32" i="56"/>
  <c r="AA32" i="56"/>
  <c r="Z32" i="56"/>
  <c r="Y32" i="56"/>
  <c r="X32" i="56"/>
  <c r="W32" i="56"/>
  <c r="V32" i="56"/>
  <c r="U32" i="56"/>
  <c r="T32" i="56"/>
  <c r="S32" i="56"/>
  <c r="R32" i="56"/>
  <c r="Q32" i="56"/>
  <c r="P32" i="56"/>
  <c r="O32" i="56"/>
  <c r="N32" i="56"/>
  <c r="M32" i="56"/>
  <c r="L32" i="56"/>
  <c r="K32" i="56"/>
  <c r="J32" i="56"/>
  <c r="I32" i="56"/>
  <c r="H32" i="56"/>
  <c r="G32" i="56"/>
  <c r="F32" i="56"/>
  <c r="E32" i="56"/>
  <c r="D32" i="56"/>
  <c r="C32" i="56"/>
  <c r="B32" i="56"/>
  <c r="AN31" i="56"/>
  <c r="BL31" i="56" s="1"/>
  <c r="AM31" i="56"/>
  <c r="BN31" i="56" s="1"/>
  <c r="AL31" i="56"/>
  <c r="BM31" i="56" s="1"/>
  <c r="AN30" i="56"/>
  <c r="BL30" i="56" s="1"/>
  <c r="AM30" i="56"/>
  <c r="BN30" i="56" s="1"/>
  <c r="AL30" i="56"/>
  <c r="BM30" i="56" s="1"/>
  <c r="AN29" i="56"/>
  <c r="BL29" i="56" s="1"/>
  <c r="AM29" i="56"/>
  <c r="BN29" i="56" s="1"/>
  <c r="AL29" i="56"/>
  <c r="BM29" i="56" s="1"/>
  <c r="AN28" i="56"/>
  <c r="BL28" i="56" s="1"/>
  <c r="AM28" i="56"/>
  <c r="BN28" i="56" s="1"/>
  <c r="AL28" i="56"/>
  <c r="BM28" i="56" s="1"/>
  <c r="AN27" i="56"/>
  <c r="BL27" i="56" s="1"/>
  <c r="AM27" i="56"/>
  <c r="BN27" i="56" s="1"/>
  <c r="AL27" i="56"/>
  <c r="BM27" i="56" s="1"/>
  <c r="AN26" i="56"/>
  <c r="BL26" i="56" s="1"/>
  <c r="AM26" i="56"/>
  <c r="BN26" i="56" s="1"/>
  <c r="AL26" i="56"/>
  <c r="BM26" i="56" s="1"/>
  <c r="AN25" i="56"/>
  <c r="BL25" i="56" s="1"/>
  <c r="AM25" i="56"/>
  <c r="BN25" i="56" s="1"/>
  <c r="AL25" i="56"/>
  <c r="BM25" i="56" s="1"/>
  <c r="AN24" i="56"/>
  <c r="BL24" i="56" s="1"/>
  <c r="AM24" i="56"/>
  <c r="BN24" i="56" s="1"/>
  <c r="AL24" i="56"/>
  <c r="BM24" i="56" s="1"/>
  <c r="AN23" i="56"/>
  <c r="BL23" i="56" s="1"/>
  <c r="AM23" i="56"/>
  <c r="BN23" i="56" s="1"/>
  <c r="AL23" i="56"/>
  <c r="BM23" i="56" s="1"/>
  <c r="AN22" i="56"/>
  <c r="BL22" i="56" s="1"/>
  <c r="AM22" i="56"/>
  <c r="BN22" i="56" s="1"/>
  <c r="AL22" i="56"/>
  <c r="BM22" i="56" s="1"/>
  <c r="AS20" i="56"/>
  <c r="AR20" i="56"/>
  <c r="AK20" i="56"/>
  <c r="AJ20" i="56"/>
  <c r="AI20" i="56"/>
  <c r="AH20" i="56"/>
  <c r="AG20" i="56"/>
  <c r="AF20" i="56"/>
  <c r="AE20" i="56"/>
  <c r="AD20" i="56"/>
  <c r="AC20" i="56"/>
  <c r="AB20" i="56"/>
  <c r="AA20" i="56"/>
  <c r="Z20" i="56"/>
  <c r="Y20" i="56"/>
  <c r="X20" i="56"/>
  <c r="W20" i="56"/>
  <c r="V20" i="56"/>
  <c r="U20" i="56"/>
  <c r="T20" i="56"/>
  <c r="S20" i="56"/>
  <c r="R20" i="56"/>
  <c r="Q20" i="56"/>
  <c r="P20" i="56"/>
  <c r="O20" i="56"/>
  <c r="N20" i="56"/>
  <c r="M20" i="56"/>
  <c r="L20" i="56"/>
  <c r="K20" i="56"/>
  <c r="J20" i="56"/>
  <c r="I20" i="56"/>
  <c r="H20" i="56"/>
  <c r="G20" i="56"/>
  <c r="F20" i="56"/>
  <c r="E20" i="56"/>
  <c r="D20" i="56"/>
  <c r="C20" i="56"/>
  <c r="B20" i="56"/>
  <c r="AN19" i="56"/>
  <c r="BL19" i="56" s="1"/>
  <c r="AM19" i="56"/>
  <c r="BN19" i="56" s="1"/>
  <c r="AL19" i="56"/>
  <c r="BM19" i="56" s="1"/>
  <c r="BM18" i="56"/>
  <c r="AN18" i="56"/>
  <c r="BL18" i="56" s="1"/>
  <c r="AM18" i="56"/>
  <c r="BN18" i="56" s="1"/>
  <c r="AL18" i="56"/>
  <c r="AN17" i="56"/>
  <c r="BL17" i="56" s="1"/>
  <c r="AM17" i="56"/>
  <c r="BN17" i="56" s="1"/>
  <c r="AL17" i="56"/>
  <c r="BM17" i="56" s="1"/>
  <c r="AN16" i="56"/>
  <c r="BL16" i="56" s="1"/>
  <c r="AM16" i="56"/>
  <c r="BN16" i="56" s="1"/>
  <c r="AL16" i="56"/>
  <c r="BM16" i="56" s="1"/>
  <c r="AN15" i="56"/>
  <c r="BL15" i="56" s="1"/>
  <c r="AM15" i="56"/>
  <c r="BN15" i="56" s="1"/>
  <c r="AL15" i="56"/>
  <c r="BM15" i="56" s="1"/>
  <c r="AT13" i="56"/>
  <c r="AS13" i="56"/>
  <c r="AR13" i="56"/>
  <c r="BM13" i="56" s="1"/>
  <c r="AK13" i="56"/>
  <c r="AJ13" i="56"/>
  <c r="AI13" i="56"/>
  <c r="AH13" i="56"/>
  <c r="AG13" i="56"/>
  <c r="AF13" i="56"/>
  <c r="AE13" i="56"/>
  <c r="AD13" i="56"/>
  <c r="AC13" i="56"/>
  <c r="AB13" i="56"/>
  <c r="AA13" i="56"/>
  <c r="Z13" i="56"/>
  <c r="Y13" i="56"/>
  <c r="X13" i="56"/>
  <c r="W13" i="56"/>
  <c r="V13" i="56"/>
  <c r="U13" i="56"/>
  <c r="T13" i="56"/>
  <c r="S13" i="56"/>
  <c r="R13" i="56"/>
  <c r="Q13" i="56"/>
  <c r="P13" i="56"/>
  <c r="O13" i="56"/>
  <c r="N13" i="56"/>
  <c r="M13" i="56"/>
  <c r="L13" i="56"/>
  <c r="K13" i="56"/>
  <c r="J13" i="56"/>
  <c r="I13" i="56"/>
  <c r="H13" i="56"/>
  <c r="G13" i="56"/>
  <c r="F13" i="56"/>
  <c r="E13" i="56"/>
  <c r="D13" i="56"/>
  <c r="C13" i="56"/>
  <c r="B13" i="56"/>
  <c r="AN12" i="56"/>
  <c r="BL12" i="56" s="1"/>
  <c r="AM12" i="56"/>
  <c r="BN12" i="56" s="1"/>
  <c r="AL12" i="56"/>
  <c r="BM12" i="56" s="1"/>
  <c r="AN11" i="56"/>
  <c r="BL11" i="56" s="1"/>
  <c r="AM11" i="56"/>
  <c r="BN11" i="56" s="1"/>
  <c r="AL11" i="56"/>
  <c r="BM11" i="56" s="1"/>
  <c r="AN10" i="56"/>
  <c r="BL10" i="56" s="1"/>
  <c r="AM10" i="56"/>
  <c r="BN10" i="56" s="1"/>
  <c r="AL10" i="56"/>
  <c r="BM10" i="56" s="1"/>
  <c r="BL29" i="57" l="1"/>
  <c r="C33" i="56"/>
  <c r="G33" i="56"/>
  <c r="K33" i="56"/>
  <c r="O33" i="56"/>
  <c r="S33" i="56"/>
  <c r="W33" i="56"/>
  <c r="AR33" i="56"/>
  <c r="E33" i="56"/>
  <c r="M33" i="56"/>
  <c r="U33" i="56"/>
  <c r="AC33" i="56"/>
  <c r="AK33" i="56"/>
  <c r="I33" i="56"/>
  <c r="Q33" i="56"/>
  <c r="Y33" i="56"/>
  <c r="AG33" i="56"/>
  <c r="BN13" i="56"/>
  <c r="B33" i="56"/>
  <c r="F33" i="56"/>
  <c r="J33" i="56"/>
  <c r="N33" i="56"/>
  <c r="R33" i="56"/>
  <c r="V33" i="56"/>
  <c r="Z33" i="56"/>
  <c r="AD33" i="56"/>
  <c r="AH33" i="56"/>
  <c r="AN13" i="56"/>
  <c r="BL13" i="56" s="1"/>
  <c r="AL13" i="56"/>
  <c r="AM13" i="56"/>
  <c r="AN20" i="56"/>
  <c r="BL20" i="56" s="1"/>
  <c r="AL20" i="56"/>
  <c r="BM20" i="56" s="1"/>
  <c r="AM20" i="56"/>
  <c r="BN20" i="56" s="1"/>
  <c r="AM32" i="56"/>
  <c r="BN32" i="56" s="1"/>
  <c r="AN32" i="56"/>
  <c r="BL32" i="56" s="1"/>
  <c r="AL32" i="56"/>
  <c r="BM32" i="56" s="1"/>
  <c r="AQ33" i="56"/>
  <c r="D33" i="56"/>
  <c r="H33" i="56"/>
  <c r="L33" i="56"/>
  <c r="P33" i="56"/>
  <c r="T33" i="56"/>
  <c r="X33" i="56"/>
  <c r="AB33" i="56"/>
  <c r="AF33" i="56"/>
  <c r="AJ33" i="56"/>
  <c r="AS33" i="56"/>
  <c r="AT33" i="56"/>
  <c r="AA33" i="56"/>
  <c r="AE33" i="56"/>
  <c r="AI33" i="56"/>
  <c r="AN33" i="56" l="1"/>
  <c r="BL33" i="56" s="1"/>
  <c r="AL33" i="56"/>
  <c r="BM33" i="56" s="1"/>
  <c r="AM33" i="56"/>
  <c r="BN33" i="56" l="1"/>
  <c r="D13" i="52" l="1"/>
  <c r="D20" i="52"/>
  <c r="D32" i="52"/>
  <c r="AL23" i="52" l="1"/>
  <c r="BM23" i="52" s="1"/>
  <c r="AM23" i="52"/>
  <c r="BN23" i="52" s="1"/>
  <c r="AN23" i="52"/>
  <c r="BL23" i="52" s="1"/>
  <c r="AL24" i="52"/>
  <c r="BM24" i="52" s="1"/>
  <c r="AM24" i="52"/>
  <c r="BN24" i="52" s="1"/>
  <c r="AN24" i="52"/>
  <c r="BL24" i="52" s="1"/>
  <c r="AL25" i="52"/>
  <c r="BM25" i="52" s="1"/>
  <c r="AM25" i="52"/>
  <c r="BN25" i="52" s="1"/>
  <c r="AN25" i="52"/>
  <c r="BL25" i="52" s="1"/>
  <c r="AL26" i="52"/>
  <c r="BM26" i="52" s="1"/>
  <c r="AM26" i="52"/>
  <c r="BN26" i="52" s="1"/>
  <c r="AN26" i="52"/>
  <c r="BL26" i="52" s="1"/>
  <c r="AL27" i="52"/>
  <c r="BM27" i="52" s="1"/>
  <c r="AM27" i="52"/>
  <c r="BN27" i="52" s="1"/>
  <c r="AN27" i="52"/>
  <c r="BL27" i="52" s="1"/>
  <c r="AL28" i="52"/>
  <c r="BM28" i="52" s="1"/>
  <c r="AM28" i="52"/>
  <c r="BN28" i="52" s="1"/>
  <c r="AN28" i="52"/>
  <c r="BL28" i="52" s="1"/>
  <c r="AL29" i="52"/>
  <c r="BM29" i="52" s="1"/>
  <c r="AM29" i="52"/>
  <c r="BN29" i="52" s="1"/>
  <c r="AN29" i="52"/>
  <c r="BL29" i="52" s="1"/>
  <c r="AL30" i="52"/>
  <c r="BM30" i="52" s="1"/>
  <c r="AM30" i="52"/>
  <c r="BN30" i="52" s="1"/>
  <c r="AN30" i="52"/>
  <c r="BL30" i="52" s="1"/>
  <c r="AL31" i="52"/>
  <c r="BM31" i="52" s="1"/>
  <c r="AM31" i="52"/>
  <c r="BN31" i="52" s="1"/>
  <c r="AN31" i="52"/>
  <c r="BL31" i="52" s="1"/>
  <c r="AN22" i="52"/>
  <c r="BL22" i="52" s="1"/>
  <c r="AM22" i="52"/>
  <c r="BN22" i="52" s="1"/>
  <c r="AL22" i="52"/>
  <c r="BM22" i="52" s="1"/>
  <c r="AL16" i="52"/>
  <c r="BM16" i="52" s="1"/>
  <c r="AM16" i="52"/>
  <c r="BN16" i="52" s="1"/>
  <c r="AN16" i="52"/>
  <c r="BL16" i="52" s="1"/>
  <c r="AL17" i="52"/>
  <c r="BM17" i="52" s="1"/>
  <c r="AM17" i="52"/>
  <c r="BN17" i="52" s="1"/>
  <c r="AN17" i="52"/>
  <c r="BL17" i="52" s="1"/>
  <c r="AL18" i="52"/>
  <c r="BM18" i="52" s="1"/>
  <c r="AM18" i="52"/>
  <c r="BN18" i="52" s="1"/>
  <c r="AN18" i="52"/>
  <c r="BL18" i="52" s="1"/>
  <c r="AL19" i="52"/>
  <c r="BM19" i="52" s="1"/>
  <c r="AM19" i="52"/>
  <c r="BN19" i="52" s="1"/>
  <c r="AN19" i="52"/>
  <c r="BL19" i="52" s="1"/>
  <c r="AM15" i="52"/>
  <c r="BN15" i="52" s="1"/>
  <c r="AN15" i="52"/>
  <c r="BL15" i="52" s="1"/>
  <c r="AL15" i="52"/>
  <c r="BM15" i="52" s="1"/>
  <c r="AL11" i="52"/>
  <c r="BM11" i="52" s="1"/>
  <c r="AM11" i="52"/>
  <c r="BN11" i="52" s="1"/>
  <c r="AN11" i="52"/>
  <c r="BL11" i="52" s="1"/>
  <c r="AL12" i="52"/>
  <c r="BM12" i="52" s="1"/>
  <c r="AM12" i="52"/>
  <c r="BN12" i="52" s="1"/>
  <c r="AN12" i="52"/>
  <c r="BL12" i="52" s="1"/>
  <c r="AN10" i="52"/>
  <c r="BL10" i="52" s="1"/>
  <c r="AM10" i="52"/>
  <c r="BN10" i="52" s="1"/>
  <c r="AL10" i="52"/>
  <c r="BM10" i="52" s="1"/>
  <c r="B32" i="52"/>
  <c r="C20" i="52"/>
  <c r="B20" i="52"/>
  <c r="B13" i="52" l="1"/>
  <c r="B33" i="52" s="1"/>
  <c r="C13" i="52"/>
  <c r="AK32" i="52" l="1"/>
  <c r="AK20" i="52"/>
  <c r="AK13" i="52"/>
  <c r="AJ20" i="52"/>
  <c r="AI20" i="52"/>
  <c r="AJ13" i="52"/>
  <c r="AI13" i="52"/>
  <c r="AI33" i="52" s="1"/>
  <c r="AJ32" i="52"/>
  <c r="AI32" i="52"/>
  <c r="AH32" i="52"/>
  <c r="AG32" i="52"/>
  <c r="AF32" i="52"/>
  <c r="AE32" i="52"/>
  <c r="AD32" i="52"/>
  <c r="AC32" i="52"/>
  <c r="AB32" i="52"/>
  <c r="AA32" i="52"/>
  <c r="Z32" i="52"/>
  <c r="Y32" i="52"/>
  <c r="X32" i="52"/>
  <c r="X33" i="52" s="1"/>
  <c r="W32" i="52"/>
  <c r="V32" i="52"/>
  <c r="U32" i="52"/>
  <c r="T32" i="52"/>
  <c r="S32" i="52"/>
  <c r="R32" i="52"/>
  <c r="Q32" i="52"/>
  <c r="P32" i="52"/>
  <c r="O32" i="52"/>
  <c r="N32" i="52"/>
  <c r="M32" i="52"/>
  <c r="L32" i="52"/>
  <c r="K32" i="52"/>
  <c r="J32" i="52"/>
  <c r="I32" i="52"/>
  <c r="H32" i="52"/>
  <c r="G32" i="52"/>
  <c r="F32" i="52"/>
  <c r="E32" i="52"/>
  <c r="D33" i="52"/>
  <c r="C32" i="52"/>
  <c r="C33" i="52" s="1"/>
  <c r="AH20" i="52"/>
  <c r="AG20" i="52"/>
  <c r="AG33" i="52" s="1"/>
  <c r="AF20" i="52"/>
  <c r="AE20" i="52"/>
  <c r="AD20" i="52"/>
  <c r="AC20" i="52"/>
  <c r="AB20" i="52"/>
  <c r="AA20" i="52"/>
  <c r="Z20" i="52"/>
  <c r="Y20" i="52"/>
  <c r="Y33" i="52" s="1"/>
  <c r="X20" i="52"/>
  <c r="W20" i="52"/>
  <c r="V20" i="52"/>
  <c r="U20" i="52"/>
  <c r="T20" i="52"/>
  <c r="S20" i="52"/>
  <c r="R20" i="52"/>
  <c r="Q20" i="52"/>
  <c r="Q33" i="52" s="1"/>
  <c r="P20" i="52"/>
  <c r="O20" i="52"/>
  <c r="N20" i="52"/>
  <c r="M20" i="52"/>
  <c r="M33" i="52" s="1"/>
  <c r="L20" i="52"/>
  <c r="K20" i="52"/>
  <c r="J20" i="52"/>
  <c r="I20" i="52"/>
  <c r="I33" i="52" s="1"/>
  <c r="H20" i="52"/>
  <c r="G20" i="52"/>
  <c r="F20" i="52"/>
  <c r="E20" i="52"/>
  <c r="AH13" i="52"/>
  <c r="AH33" i="52" s="1"/>
  <c r="AG13" i="52"/>
  <c r="AF13" i="52"/>
  <c r="AE13" i="52"/>
  <c r="AE33" i="52" s="1"/>
  <c r="AD13" i="52"/>
  <c r="AC13" i="52"/>
  <c r="AB13" i="52"/>
  <c r="AA13" i="52"/>
  <c r="Z13" i="52"/>
  <c r="Y13" i="52"/>
  <c r="X13" i="52"/>
  <c r="W13" i="52"/>
  <c r="V13" i="52"/>
  <c r="U13" i="52"/>
  <c r="T13" i="52"/>
  <c r="S13" i="52"/>
  <c r="R13" i="52"/>
  <c r="Q13" i="52"/>
  <c r="P13" i="52"/>
  <c r="O13" i="52"/>
  <c r="N13" i="52"/>
  <c r="M13" i="52"/>
  <c r="L13" i="52"/>
  <c r="K13" i="52"/>
  <c r="J13" i="52"/>
  <c r="J33" i="52" s="1"/>
  <c r="I13" i="52"/>
  <c r="H13" i="52"/>
  <c r="G13" i="52"/>
  <c r="F13" i="52"/>
  <c r="E13" i="52"/>
  <c r="T33" i="52"/>
  <c r="E33" i="52"/>
  <c r="AK33" i="52"/>
  <c r="AB33" i="52" l="1"/>
  <c r="U33" i="52"/>
  <c r="H33" i="52"/>
  <c r="L33" i="52"/>
  <c r="AM33" i="52" s="1"/>
  <c r="P33" i="52"/>
  <c r="N33" i="52"/>
  <c r="R33" i="52"/>
  <c r="V33" i="52"/>
  <c r="AN33" i="52" s="1"/>
  <c r="AD33" i="52"/>
  <c r="Z33" i="52"/>
  <c r="S33" i="52"/>
  <c r="AM32" i="52"/>
  <c r="BN32" i="52" s="1"/>
  <c r="AJ33" i="52"/>
  <c r="AM20" i="52"/>
  <c r="BN20" i="52" s="1"/>
  <c r="AN13" i="52"/>
  <c r="BL13" i="52" s="1"/>
  <c r="AL13" i="52"/>
  <c r="G33" i="52"/>
  <c r="K33" i="52"/>
  <c r="O33" i="52"/>
  <c r="W33" i="52"/>
  <c r="AA33" i="52"/>
  <c r="AM13" i="52"/>
  <c r="AN20" i="52"/>
  <c r="BL20" i="52" s="1"/>
  <c r="F33" i="52"/>
  <c r="AF33" i="52"/>
  <c r="AL32" i="52"/>
  <c r="BM32" i="52" s="1"/>
  <c r="AL20" i="52"/>
  <c r="BM20" i="52" s="1"/>
  <c r="AN32" i="52"/>
  <c r="BL32" i="52" s="1"/>
  <c r="AC33" i="52"/>
  <c r="BN33" i="52" l="1"/>
  <c r="BL33" i="52"/>
  <c r="AL33" i="52"/>
  <c r="BM33" i="52" s="1"/>
</calcChain>
</file>

<file path=xl/comments1.xml><?xml version="1.0" encoding="utf-8"?>
<comments xmlns="http://schemas.openxmlformats.org/spreadsheetml/2006/main">
  <authors>
    <author>Marylu Róman</author>
  </authors>
  <commentList>
    <comment ref="J23" authorId="0" shapeId="0">
      <text>
        <r>
          <rPr>
            <b/>
            <sz val="9"/>
            <color indexed="81"/>
            <rFont val="Tahoma"/>
            <family val="2"/>
          </rPr>
          <t>Marylu Róman:</t>
        </r>
        <r>
          <rPr>
            <sz val="9"/>
            <color indexed="81"/>
            <rFont val="Tahoma"/>
            <family val="2"/>
          </rPr>
          <t xml:space="preserve">
1 Persona Moral
</t>
        </r>
      </text>
    </comment>
  </commentList>
</comments>
</file>

<file path=xl/sharedStrings.xml><?xml version="1.0" encoding="utf-8"?>
<sst xmlns="http://schemas.openxmlformats.org/spreadsheetml/2006/main" count="1821" uniqueCount="125">
  <si>
    <t>INSTITUTO DE TRANSPARENCIA Y ACCESO A LA INFORMACIÓN PÚBLICA</t>
  </si>
  <si>
    <t>DE QUINTANA ROO</t>
  </si>
  <si>
    <t>DIRECCIÓN DE VINCULACIÓN</t>
  </si>
  <si>
    <t>SUJETOS OBLIGADOS</t>
  </si>
  <si>
    <t>MESES</t>
  </si>
  <si>
    <t>PODERES DE GOBIERNO</t>
  </si>
  <si>
    <t>PODER EJECUTIVO</t>
  </si>
  <si>
    <t>PODER LEGISLATIVO</t>
  </si>
  <si>
    <t>PODER JUDICIAL</t>
  </si>
  <si>
    <t>ORGANOS AUTONOMOS</t>
  </si>
  <si>
    <t>ASEQROO</t>
  </si>
  <si>
    <t>CDHEQROO</t>
  </si>
  <si>
    <t>IEQROO</t>
  </si>
  <si>
    <t>TEQROO</t>
  </si>
  <si>
    <t>MUNICIPIOS</t>
  </si>
  <si>
    <t>BENITO JUÁREZ</t>
  </si>
  <si>
    <t>COZUMEL</t>
  </si>
  <si>
    <t>ISLA MUJERES</t>
  </si>
  <si>
    <t>LÁZARO CÁRDENAS</t>
  </si>
  <si>
    <t>OTHÓN P. BLANCO</t>
  </si>
  <si>
    <t>SOLIDARIDAD</t>
  </si>
  <si>
    <t>TULUM</t>
  </si>
  <si>
    <t>MARZO</t>
  </si>
  <si>
    <t xml:space="preserve">ABRIL </t>
  </si>
  <si>
    <t xml:space="preserve">MAYO </t>
  </si>
  <si>
    <t>JUNIO</t>
  </si>
  <si>
    <t>JULIO</t>
  </si>
  <si>
    <t>SEPT</t>
  </si>
  <si>
    <t>OCT</t>
  </si>
  <si>
    <t>NOV</t>
  </si>
  <si>
    <t>DIC</t>
  </si>
  <si>
    <t>ENE</t>
  </si>
  <si>
    <t>FEB</t>
  </si>
  <si>
    <t>FELIPE C. PUERTO</t>
  </si>
  <si>
    <t>JOSÉ MA. MORELOS</t>
  </si>
  <si>
    <t>TOTAL MENSUAL</t>
  </si>
  <si>
    <t>TOTAL ANUAL</t>
  </si>
  <si>
    <t>SUBTOTAL</t>
  </si>
  <si>
    <t>ESTADISTICA MENSUAL DE SOLICITUDES DE INFORMACIÓN DE LAS UNIDADES DE VINCULACION DE LOS SUJETOS OBLIGADOS</t>
  </si>
  <si>
    <t>M</t>
  </si>
  <si>
    <t>F</t>
  </si>
  <si>
    <t>Total</t>
  </si>
  <si>
    <t>AGOSTO</t>
  </si>
  <si>
    <t>Enero</t>
  </si>
  <si>
    <t>Marzo</t>
  </si>
  <si>
    <t>BACALAR</t>
  </si>
  <si>
    <t>Nota:</t>
  </si>
  <si>
    <t>ACUMULADO GENERAL</t>
  </si>
  <si>
    <t>TOTAL</t>
  </si>
  <si>
    <t>HOMBRES *</t>
  </si>
  <si>
    <t>MUJERES *</t>
  </si>
  <si>
    <t xml:space="preserve">* Corresponde a información obtenida de enero de 2010 a la fecha. </t>
  </si>
  <si>
    <t xml:space="preserve">Benito Juárez </t>
  </si>
  <si>
    <t xml:space="preserve">Tulum </t>
  </si>
  <si>
    <t>2 Personas Morales</t>
  </si>
  <si>
    <t>P. Legislativo</t>
  </si>
  <si>
    <t>IDAIPQROO</t>
  </si>
  <si>
    <t>11 Personas Morales</t>
  </si>
  <si>
    <t xml:space="preserve">B.J. </t>
  </si>
  <si>
    <t xml:space="preserve">4 Personas Morlaes </t>
  </si>
  <si>
    <t xml:space="preserve">Total </t>
  </si>
  <si>
    <t>17 Sol. Personas Morales</t>
  </si>
  <si>
    <t>15 Personas Morales</t>
  </si>
  <si>
    <t xml:space="preserve">Solidaridad </t>
  </si>
  <si>
    <t>4 Personas Morales</t>
  </si>
  <si>
    <t>UTAIPPE</t>
  </si>
  <si>
    <t>1 Persona Moral y 2 No identif</t>
  </si>
  <si>
    <t xml:space="preserve">Febrero </t>
  </si>
  <si>
    <t>P.Legislativo</t>
  </si>
  <si>
    <t xml:space="preserve">6 Personas Morales </t>
  </si>
  <si>
    <t>1 Persona Moral</t>
  </si>
  <si>
    <t xml:space="preserve">Cozumel </t>
  </si>
  <si>
    <t>27 Personas Morales y 2 No Idenficadas</t>
  </si>
  <si>
    <t>Poder Ejecutivo</t>
  </si>
  <si>
    <t>1 Persona Moral  | 1 No Identificada</t>
  </si>
  <si>
    <t xml:space="preserve">Poder Legislativo </t>
  </si>
  <si>
    <t>5 Personas Morales</t>
  </si>
  <si>
    <t>10 Personas Morales | 1 Sin identificar</t>
  </si>
  <si>
    <t>S.O.</t>
  </si>
  <si>
    <t>Personas Morales o No identificadas</t>
  </si>
  <si>
    <t>P. Ejecutivo</t>
  </si>
  <si>
    <t>Cozumel</t>
  </si>
  <si>
    <t>Solidaridad</t>
  </si>
  <si>
    <t>PTO. MORELOS</t>
  </si>
  <si>
    <t>Benito Juárez</t>
  </si>
  <si>
    <t xml:space="preserve">3 Personas Morales </t>
  </si>
  <si>
    <t xml:space="preserve">14 Personas Morales </t>
  </si>
  <si>
    <t xml:space="preserve">P. Ejecutivo </t>
  </si>
  <si>
    <t>4 No identificadas</t>
  </si>
  <si>
    <t xml:space="preserve">IDAIPQROO </t>
  </si>
  <si>
    <t>3 Personas Morales</t>
  </si>
  <si>
    <t xml:space="preserve">5 Personas Morales 4 No Identificadas </t>
  </si>
  <si>
    <t>29 P M  /  2 N I</t>
  </si>
  <si>
    <t>11 N I</t>
  </si>
  <si>
    <t>2 N I</t>
  </si>
  <si>
    <t xml:space="preserve">4 P M </t>
  </si>
  <si>
    <t xml:space="preserve">Lázaro Cárdenas </t>
  </si>
  <si>
    <t xml:space="preserve">2 P M </t>
  </si>
  <si>
    <t xml:space="preserve">17 P M </t>
  </si>
  <si>
    <t xml:space="preserve">Bacalar </t>
  </si>
  <si>
    <t xml:space="preserve">6 N I </t>
  </si>
  <si>
    <t xml:space="preserve">benito Juárez </t>
  </si>
  <si>
    <t xml:space="preserve">Isla Mujeres </t>
  </si>
  <si>
    <t xml:space="preserve">43 P M </t>
  </si>
  <si>
    <t>14 PM /14 PNI</t>
  </si>
  <si>
    <t>9 PNI</t>
  </si>
  <si>
    <t>18  PN I</t>
  </si>
  <si>
    <t>1PNI</t>
  </si>
  <si>
    <t xml:space="preserve">1 P N I </t>
  </si>
  <si>
    <t xml:space="preserve">8 P N I </t>
  </si>
  <si>
    <t>30 PM</t>
  </si>
  <si>
    <t>2 P M</t>
  </si>
  <si>
    <t>13 P N I</t>
  </si>
  <si>
    <t xml:space="preserve">89 Personas Morales  / 64 No Identificadas </t>
  </si>
  <si>
    <t xml:space="preserve">14 P M / 57 P N I </t>
  </si>
  <si>
    <t xml:space="preserve">97 Personas Morales / 78  No Identificadas </t>
  </si>
  <si>
    <t>1 PNI</t>
  </si>
  <si>
    <t>4 P M</t>
  </si>
  <si>
    <t>P. Judicial</t>
  </si>
  <si>
    <t xml:space="preserve">3 P M </t>
  </si>
  <si>
    <t>1 P M</t>
  </si>
  <si>
    <t xml:space="preserve">10 P M / 7 N I </t>
  </si>
  <si>
    <t>O.P.B.</t>
  </si>
  <si>
    <t xml:space="preserve"> 25 Personas Morales / 12 No Identificadas </t>
  </si>
  <si>
    <t>20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</si>
</sst>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.5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2"/>
    </font>
    <font>
      <b/>
      <sz val="9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2" fillId="3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Fill="1" applyAlignment="1"/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3" fillId="3" borderId="0" xfId="0" applyFont="1" applyFill="1" applyAlignment="1"/>
    <xf numFmtId="0" fontId="2" fillId="7" borderId="8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9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/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right"/>
    </xf>
    <xf numFmtId="0" fontId="2" fillId="11" borderId="8" xfId="0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15" borderId="1" xfId="0" applyFont="1" applyFill="1" applyBorder="1"/>
    <xf numFmtId="0" fontId="3" fillId="9" borderId="8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left"/>
    </xf>
    <xf numFmtId="0" fontId="5" fillId="0" borderId="13" xfId="0" applyFont="1" applyBorder="1" applyAlignment="1"/>
    <xf numFmtId="0" fontId="10" fillId="0" borderId="13" xfId="0" applyFont="1" applyBorder="1" applyAlignment="1"/>
    <xf numFmtId="0" fontId="5" fillId="0" borderId="13" xfId="0" applyFont="1" applyBorder="1" applyAlignment="1">
      <alignment horizontal="left"/>
    </xf>
    <xf numFmtId="0" fontId="1" fillId="11" borderId="13" xfId="0" applyFont="1" applyFill="1" applyBorder="1" applyAlignment="1">
      <alignment horizontal="left"/>
    </xf>
    <xf numFmtId="0" fontId="9" fillId="11" borderId="13" xfId="0" applyFont="1" applyFill="1" applyBorder="1" applyAlignment="1"/>
    <xf numFmtId="0" fontId="3" fillId="17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0" borderId="13" xfId="0" applyFont="1" applyBorder="1" applyAlignment="1"/>
    <xf numFmtId="0" fontId="1" fillId="11" borderId="13" xfId="0" applyFont="1" applyFill="1" applyBorder="1" applyAlignment="1"/>
    <xf numFmtId="0" fontId="1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ill="1" applyBorder="1"/>
    <xf numFmtId="0" fontId="9" fillId="0" borderId="0" xfId="0" applyFont="1" applyFill="1" applyBorder="1" applyAlignment="1"/>
    <xf numFmtId="0" fontId="5" fillId="0" borderId="13" xfId="0" applyFont="1" applyBorder="1" applyAlignment="1"/>
    <xf numFmtId="0" fontId="5" fillId="0" borderId="13" xfId="0" applyFont="1" applyBorder="1" applyAlignment="1"/>
    <xf numFmtId="0" fontId="1" fillId="11" borderId="13" xfId="0" applyFont="1" applyFill="1" applyBorder="1" applyAlignment="1"/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0" borderId="13" xfId="0" applyFont="1" applyBorder="1" applyAlignment="1"/>
    <xf numFmtId="0" fontId="5" fillId="0" borderId="13" xfId="0" applyFont="1" applyBorder="1" applyAlignment="1"/>
    <xf numFmtId="0" fontId="1" fillId="11" borderId="13" xfId="0" applyFont="1" applyFill="1" applyBorder="1" applyAlignment="1"/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16" borderId="13" xfId="0" applyFont="1" applyFill="1" applyBorder="1" applyAlignment="1">
      <alignment wrapText="1"/>
    </xf>
    <xf numFmtId="0" fontId="3" fillId="15" borderId="4" xfId="0" applyFont="1" applyFill="1" applyBorder="1"/>
    <xf numFmtId="0" fontId="3" fillId="4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3" xfId="0" applyFont="1" applyBorder="1" applyAlignment="1"/>
    <xf numFmtId="0" fontId="1" fillId="11" borderId="13" xfId="0" applyFont="1" applyFill="1" applyBorder="1" applyAlignment="1"/>
    <xf numFmtId="0" fontId="1" fillId="16" borderId="1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5" fillId="0" borderId="13" xfId="0" applyFont="1" applyBorder="1" applyAlignment="1"/>
    <xf numFmtId="0" fontId="1" fillId="11" borderId="13" xfId="0" applyFont="1" applyFill="1" applyBorder="1" applyAlignment="1"/>
    <xf numFmtId="0" fontId="1" fillId="16" borderId="13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5" fillId="0" borderId="13" xfId="0" applyFont="1" applyBorder="1" applyAlignment="1"/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3" xfId="0" applyFont="1" applyBorder="1" applyAlignment="1"/>
    <xf numFmtId="0" fontId="1" fillId="11" borderId="13" xfId="0" applyFont="1" applyFill="1" applyBorder="1" applyAlignment="1"/>
    <xf numFmtId="0" fontId="1" fillId="16" borderId="13" xfId="0" applyFont="1" applyFill="1" applyBorder="1" applyAlignment="1">
      <alignment horizontal="center" wrapText="1"/>
    </xf>
    <xf numFmtId="0" fontId="1" fillId="11" borderId="13" xfId="0" applyFont="1" applyFill="1" applyBorder="1" applyAlignment="1">
      <alignment horizontal="center"/>
    </xf>
    <xf numFmtId="0" fontId="0" fillId="0" borderId="17" xfId="0" applyFill="1" applyBorder="1"/>
    <xf numFmtId="0" fontId="3" fillId="0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16" borderId="1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13" xfId="0" applyFont="1" applyBorder="1" applyAlignment="1"/>
    <xf numFmtId="0" fontId="12" fillId="11" borderId="13" xfId="0" applyFont="1" applyFill="1" applyBorder="1" applyAlignment="1"/>
    <xf numFmtId="0" fontId="12" fillId="11" borderId="13" xfId="0" applyFont="1" applyFill="1" applyBorder="1" applyAlignment="1">
      <alignment horizontal="center"/>
    </xf>
    <xf numFmtId="0" fontId="5" fillId="0" borderId="13" xfId="0" applyFont="1" applyBorder="1" applyAlignment="1"/>
    <xf numFmtId="0" fontId="1" fillId="11" borderId="13" xfId="0" applyFont="1" applyFill="1" applyBorder="1" applyAlignment="1"/>
    <xf numFmtId="0" fontId="1" fillId="16" borderId="1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18" fontId="5" fillId="0" borderId="14" xfId="0" applyNumberFormat="1" applyFont="1" applyBorder="1" applyAlignment="1">
      <alignment horizontal="center"/>
    </xf>
    <xf numFmtId="18" fontId="5" fillId="0" borderId="16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8" fontId="11" fillId="0" borderId="14" xfId="0" applyNumberFormat="1" applyFont="1" applyBorder="1" applyAlignment="1">
      <alignment horizontal="center"/>
    </xf>
    <xf numFmtId="18" fontId="11" fillId="0" borderId="16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8" fontId="11" fillId="0" borderId="13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N45"/>
  <sheetViews>
    <sheetView topLeftCell="A7" zoomScale="96" zoomScaleNormal="96" zoomScaleSheetLayoutView="100" workbookViewId="0">
      <selection activeCell="A38" sqref="A38"/>
    </sheetView>
  </sheetViews>
  <sheetFormatPr baseColWidth="10" defaultRowHeight="12.75" x14ac:dyDescent="0.2"/>
  <cols>
    <col min="1" max="1" width="26.85546875" style="19" customWidth="1"/>
    <col min="2" max="3" width="4.85546875" style="7" customWidth="1"/>
    <col min="4" max="4" width="5.7109375" style="7" customWidth="1"/>
    <col min="5" max="6" width="4.85546875" style="7" hidden="1" customWidth="1"/>
    <col min="7" max="7" width="5.7109375" style="7" hidden="1" customWidth="1"/>
    <col min="8" max="8" width="6.85546875" style="7" hidden="1" customWidth="1"/>
    <col min="9" max="9" width="6" style="7" hidden="1" customWidth="1"/>
    <col min="10" max="10" width="5.7109375" style="7" hidden="1" customWidth="1"/>
    <col min="11" max="12" width="4.85546875" style="7" hidden="1" customWidth="1"/>
    <col min="13" max="13" width="5.7109375" style="7" hidden="1" customWidth="1"/>
    <col min="14" max="15" width="4" style="7" hidden="1" customWidth="1"/>
    <col min="16" max="16" width="5.7109375" style="7" hidden="1" customWidth="1"/>
    <col min="17" max="18" width="5.28515625" style="32" hidden="1" customWidth="1"/>
    <col min="19" max="19" width="5.7109375" style="7" hidden="1" customWidth="1"/>
    <col min="20" max="20" width="5.85546875" style="7" hidden="1" customWidth="1"/>
    <col min="21" max="21" width="5.28515625" style="7" hidden="1" customWidth="1"/>
    <col min="22" max="22" width="5.7109375" style="7" hidden="1" customWidth="1"/>
    <col min="23" max="24" width="5.28515625" style="34" hidden="1" customWidth="1"/>
    <col min="25" max="25" width="5.7109375" style="7" hidden="1" customWidth="1"/>
    <col min="26" max="26" width="4.42578125" style="34" hidden="1" customWidth="1"/>
    <col min="27" max="27" width="4.7109375" style="34" hidden="1" customWidth="1"/>
    <col min="28" max="28" width="5.5703125" style="7" hidden="1" customWidth="1"/>
    <col min="29" max="37" width="5.7109375" style="7" hidden="1" customWidth="1"/>
    <col min="38" max="40" width="5.7109375" style="63" customWidth="1"/>
    <col min="41" max="41" width="5" style="7" customWidth="1"/>
    <col min="42" max="43" width="5.7109375" style="7" customWidth="1"/>
    <col min="44" max="44" width="5" style="7" customWidth="1"/>
    <col min="45" max="46" width="5.7109375" style="7" customWidth="1"/>
    <col min="47" max="47" width="5" style="7" customWidth="1"/>
    <col min="48" max="55" width="5.7109375" style="7" customWidth="1"/>
    <col min="56" max="57" width="8.7109375" style="32" customWidth="1"/>
    <col min="58" max="58" width="8.7109375" style="20" customWidth="1"/>
    <col min="59" max="60" width="8.7109375" style="7" customWidth="1"/>
    <col min="61" max="63" width="8.7109375" style="19" customWidth="1"/>
    <col min="64" max="64" width="10" style="6" customWidth="1"/>
    <col min="65" max="16384" width="11.42578125" style="19"/>
  </cols>
  <sheetData>
    <row r="1" spans="1:66" x14ac:dyDescent="0.2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5"/>
      <c r="BH1" s="25"/>
      <c r="BI1" s="25"/>
      <c r="BJ1" s="25"/>
      <c r="BK1" s="25"/>
      <c r="BL1" s="25"/>
    </row>
    <row r="2" spans="1:66" x14ac:dyDescent="0.2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5"/>
      <c r="BH2" s="25"/>
      <c r="BI2" s="25"/>
      <c r="BJ2" s="25"/>
      <c r="BK2" s="25"/>
      <c r="BL2" s="25"/>
    </row>
    <row r="4" spans="1:66" x14ac:dyDescent="0.2">
      <c r="A4" s="213" t="s">
        <v>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5"/>
      <c r="BH4" s="25"/>
      <c r="BI4" s="25"/>
      <c r="BJ4" s="25"/>
      <c r="BK4" s="25"/>
      <c r="BL4" s="25"/>
    </row>
    <row r="6" spans="1:66" ht="13.5" thickBot="1" x14ac:dyDescent="0.25">
      <c r="A6" s="214" t="s">
        <v>38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</row>
    <row r="7" spans="1:66" ht="13.5" thickBot="1" x14ac:dyDescent="0.25">
      <c r="A7" s="216" t="s">
        <v>3</v>
      </c>
      <c r="B7" s="191" t="s">
        <v>4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249" t="s">
        <v>36</v>
      </c>
      <c r="BE7" s="250"/>
      <c r="BF7" s="250"/>
      <c r="BG7" s="250"/>
      <c r="BH7" s="250"/>
      <c r="BI7" s="250"/>
      <c r="BJ7" s="250"/>
      <c r="BK7" s="250"/>
      <c r="BL7" s="250"/>
      <c r="BM7" s="250"/>
      <c r="BN7" s="250"/>
    </row>
    <row r="8" spans="1:66" ht="27.75" customHeight="1" thickBot="1" x14ac:dyDescent="0.25">
      <c r="A8" s="216"/>
      <c r="B8" s="209" t="s">
        <v>31</v>
      </c>
      <c r="C8" s="209"/>
      <c r="D8" s="209"/>
      <c r="E8" s="209" t="s">
        <v>32</v>
      </c>
      <c r="F8" s="209"/>
      <c r="G8" s="209"/>
      <c r="H8" s="209" t="s">
        <v>22</v>
      </c>
      <c r="I8" s="209"/>
      <c r="J8" s="209"/>
      <c r="K8" s="209" t="s">
        <v>23</v>
      </c>
      <c r="L8" s="209"/>
      <c r="M8" s="209"/>
      <c r="N8" s="191" t="s">
        <v>24</v>
      </c>
      <c r="O8" s="192"/>
      <c r="P8" s="193"/>
      <c r="Q8" s="210" t="s">
        <v>25</v>
      </c>
      <c r="R8" s="211"/>
      <c r="S8" s="212"/>
      <c r="T8" s="191" t="s">
        <v>26</v>
      </c>
      <c r="U8" s="192"/>
      <c r="V8" s="193"/>
      <c r="W8" s="191" t="s">
        <v>42</v>
      </c>
      <c r="X8" s="192"/>
      <c r="Y8" s="193"/>
      <c r="Z8" s="221" t="s">
        <v>27</v>
      </c>
      <c r="AA8" s="222"/>
      <c r="AB8" s="223"/>
      <c r="AC8" s="191" t="s">
        <v>28</v>
      </c>
      <c r="AD8" s="192"/>
      <c r="AE8" s="193"/>
      <c r="AF8" s="191" t="s">
        <v>29</v>
      </c>
      <c r="AG8" s="192"/>
      <c r="AH8" s="193"/>
      <c r="AI8" s="209" t="s">
        <v>30</v>
      </c>
      <c r="AJ8" s="209"/>
      <c r="AK8" s="209"/>
      <c r="AL8" s="200">
        <v>2016</v>
      </c>
      <c r="AM8" s="201"/>
      <c r="AN8" s="202"/>
      <c r="AO8" s="246">
        <v>2015</v>
      </c>
      <c r="AP8" s="247"/>
      <c r="AQ8" s="248"/>
      <c r="AR8" s="194">
        <v>2014</v>
      </c>
      <c r="AS8" s="195"/>
      <c r="AT8" s="196"/>
      <c r="AU8" s="197">
        <v>2013</v>
      </c>
      <c r="AV8" s="198"/>
      <c r="AW8" s="199"/>
      <c r="AX8" s="203">
        <v>2012</v>
      </c>
      <c r="AY8" s="204"/>
      <c r="AZ8" s="205"/>
      <c r="BA8" s="206">
        <v>2011</v>
      </c>
      <c r="BB8" s="207"/>
      <c r="BC8" s="208"/>
      <c r="BD8" s="217">
        <v>2010</v>
      </c>
      <c r="BE8" s="218"/>
      <c r="BF8" s="219"/>
      <c r="BG8" s="8">
        <v>2009</v>
      </c>
      <c r="BH8" s="8">
        <v>2008</v>
      </c>
      <c r="BI8" s="8">
        <v>2007</v>
      </c>
      <c r="BJ8" s="8">
        <v>2006</v>
      </c>
      <c r="BK8" s="52">
        <v>2005</v>
      </c>
      <c r="BL8" s="243" t="s">
        <v>47</v>
      </c>
      <c r="BM8" s="244"/>
      <c r="BN8" s="245"/>
    </row>
    <row r="9" spans="1:66" ht="13.5" thickBot="1" x14ac:dyDescent="0.25">
      <c r="A9" s="1" t="s">
        <v>5</v>
      </c>
      <c r="B9" s="14" t="s">
        <v>39</v>
      </c>
      <c r="C9" s="14" t="s">
        <v>40</v>
      </c>
      <c r="D9" s="15" t="s">
        <v>41</v>
      </c>
      <c r="E9" s="15" t="s">
        <v>39</v>
      </c>
      <c r="F9" s="15" t="s">
        <v>40</v>
      </c>
      <c r="G9" s="15" t="s">
        <v>41</v>
      </c>
      <c r="H9" s="15" t="s">
        <v>39</v>
      </c>
      <c r="I9" s="15" t="s">
        <v>40</v>
      </c>
      <c r="J9" s="15" t="s">
        <v>41</v>
      </c>
      <c r="K9" s="15" t="s">
        <v>39</v>
      </c>
      <c r="L9" s="15" t="s">
        <v>40</v>
      </c>
      <c r="M9" s="15" t="s">
        <v>41</v>
      </c>
      <c r="N9" s="15" t="s">
        <v>39</v>
      </c>
      <c r="O9" s="15" t="s">
        <v>40</v>
      </c>
      <c r="P9" s="15" t="s">
        <v>41</v>
      </c>
      <c r="Q9" s="21" t="s">
        <v>39</v>
      </c>
      <c r="R9" s="21" t="s">
        <v>40</v>
      </c>
      <c r="S9" s="21" t="s">
        <v>41</v>
      </c>
      <c r="T9" s="21" t="s">
        <v>39</v>
      </c>
      <c r="U9" s="21" t="s">
        <v>40</v>
      </c>
      <c r="V9" s="21" t="s">
        <v>41</v>
      </c>
      <c r="W9" s="11" t="s">
        <v>39</v>
      </c>
      <c r="X9" s="11" t="s">
        <v>40</v>
      </c>
      <c r="Y9" s="11" t="s">
        <v>41</v>
      </c>
      <c r="Z9" s="11" t="s">
        <v>39</v>
      </c>
      <c r="AA9" s="11" t="s">
        <v>40</v>
      </c>
      <c r="AB9" s="21" t="s">
        <v>41</v>
      </c>
      <c r="AC9" s="11" t="s">
        <v>39</v>
      </c>
      <c r="AD9" s="11" t="s">
        <v>40</v>
      </c>
      <c r="AE9" s="11" t="s">
        <v>41</v>
      </c>
      <c r="AF9" s="11" t="s">
        <v>39</v>
      </c>
      <c r="AG9" s="11" t="s">
        <v>40</v>
      </c>
      <c r="AH9" s="11" t="s">
        <v>41</v>
      </c>
      <c r="AI9" s="11" t="s">
        <v>39</v>
      </c>
      <c r="AJ9" s="11" t="s">
        <v>40</v>
      </c>
      <c r="AK9" s="21" t="s">
        <v>41</v>
      </c>
      <c r="AL9" s="64" t="s">
        <v>39</v>
      </c>
      <c r="AM9" s="64" t="s">
        <v>40</v>
      </c>
      <c r="AN9" s="64" t="s">
        <v>41</v>
      </c>
      <c r="AO9" s="65" t="s">
        <v>39</v>
      </c>
      <c r="AP9" s="65" t="s">
        <v>40</v>
      </c>
      <c r="AQ9" s="65" t="s">
        <v>41</v>
      </c>
      <c r="AR9" s="81" t="s">
        <v>39</v>
      </c>
      <c r="AS9" s="81" t="s">
        <v>40</v>
      </c>
      <c r="AT9" s="81" t="s">
        <v>41</v>
      </c>
      <c r="AU9" s="66" t="s">
        <v>39</v>
      </c>
      <c r="AV9" s="66" t="s">
        <v>40</v>
      </c>
      <c r="AW9" s="66" t="s">
        <v>41</v>
      </c>
      <c r="AX9" s="67" t="s">
        <v>39</v>
      </c>
      <c r="AY9" s="67" t="s">
        <v>40</v>
      </c>
      <c r="AZ9" s="67" t="s">
        <v>41</v>
      </c>
      <c r="BA9" s="15" t="s">
        <v>39</v>
      </c>
      <c r="BB9" s="15" t="s">
        <v>40</v>
      </c>
      <c r="BC9" s="15" t="s">
        <v>41</v>
      </c>
      <c r="BD9" s="9" t="s">
        <v>39</v>
      </c>
      <c r="BE9" s="9" t="s">
        <v>40</v>
      </c>
      <c r="BF9" s="5" t="s">
        <v>41</v>
      </c>
      <c r="BL9" s="4" t="s">
        <v>48</v>
      </c>
      <c r="BM9" s="36" t="s">
        <v>49</v>
      </c>
      <c r="BN9" s="36" t="s">
        <v>50</v>
      </c>
    </row>
    <row r="10" spans="1:66" ht="15" customHeight="1" thickBot="1" x14ac:dyDescent="0.25">
      <c r="A10" s="72" t="s">
        <v>6</v>
      </c>
      <c r="B10" s="8">
        <v>11</v>
      </c>
      <c r="C10" s="8">
        <v>22</v>
      </c>
      <c r="D10" s="11">
        <v>33</v>
      </c>
      <c r="E10" s="8"/>
      <c r="F10" s="8"/>
      <c r="G10" s="11"/>
      <c r="H10" s="8"/>
      <c r="I10" s="8"/>
      <c r="J10" s="11"/>
      <c r="K10" s="9"/>
      <c r="L10" s="9"/>
      <c r="M10" s="11"/>
      <c r="N10" s="9"/>
      <c r="O10" s="9"/>
      <c r="P10" s="11"/>
      <c r="Q10" s="9"/>
      <c r="R10" s="9"/>
      <c r="S10" s="21"/>
      <c r="T10" s="8"/>
      <c r="U10" s="8"/>
      <c r="V10" s="21"/>
      <c r="W10" s="26"/>
      <c r="X10" s="26"/>
      <c r="Y10" s="21"/>
      <c r="Z10" s="30"/>
      <c r="AA10" s="30"/>
      <c r="AB10" s="23"/>
      <c r="AC10" s="8"/>
      <c r="AD10" s="8"/>
      <c r="AE10" s="11"/>
      <c r="AF10" s="18"/>
      <c r="AG10" s="18"/>
      <c r="AH10" s="35"/>
      <c r="AI10" s="60"/>
      <c r="AJ10" s="60"/>
      <c r="AK10" s="11"/>
      <c r="AL10" s="64">
        <f>SUM(AI10+AF10+AC10+Z10+W10+T10+Q10+N10+K10+H10+E10+B10)</f>
        <v>11</v>
      </c>
      <c r="AM10" s="64">
        <f>SUM(AJ10+AG10+AD10+AA10+X10+U10+R10+O10+L10+I10+F10+C10)</f>
        <v>22</v>
      </c>
      <c r="AN10" s="64">
        <f>SUM(AK10+AH10+AE10+AB10+Y10+V10+S10+P10+M10+J10+G10+D10)</f>
        <v>33</v>
      </c>
      <c r="AO10" s="65">
        <v>471</v>
      </c>
      <c r="AP10" s="65">
        <v>355</v>
      </c>
      <c r="AQ10" s="65">
        <v>855</v>
      </c>
      <c r="AR10" s="81">
        <v>441</v>
      </c>
      <c r="AS10" s="81">
        <v>559</v>
      </c>
      <c r="AT10" s="81">
        <v>1072</v>
      </c>
      <c r="AU10" s="66">
        <v>108</v>
      </c>
      <c r="AV10" s="66">
        <v>798</v>
      </c>
      <c r="AW10" s="66">
        <v>911</v>
      </c>
      <c r="AX10" s="67">
        <v>380</v>
      </c>
      <c r="AY10" s="67">
        <v>584</v>
      </c>
      <c r="AZ10" s="67">
        <v>990</v>
      </c>
      <c r="BA10" s="48">
        <v>358</v>
      </c>
      <c r="BB10" s="48">
        <v>304</v>
      </c>
      <c r="BC10" s="15">
        <v>724</v>
      </c>
      <c r="BD10" s="9">
        <v>655</v>
      </c>
      <c r="BE10" s="9">
        <v>370</v>
      </c>
      <c r="BF10" s="5">
        <v>1034</v>
      </c>
      <c r="BG10" s="8">
        <v>2003</v>
      </c>
      <c r="BH10" s="8">
        <v>588</v>
      </c>
      <c r="BI10" s="8">
        <v>573</v>
      </c>
      <c r="BJ10" s="8">
        <v>432</v>
      </c>
      <c r="BK10" s="52">
        <v>192</v>
      </c>
      <c r="BL10" s="4">
        <f>SUM(AT10+AW10+AZ10+BC10+BF10+BG10+BH10+BI10+BJ10+BK10+AQ10+AN10)</f>
        <v>9407</v>
      </c>
      <c r="BM10" s="8">
        <f>SUM(AL10+AO10+AR10+AU10+AX10+BA10+BD10)</f>
        <v>2424</v>
      </c>
      <c r="BN10" s="8">
        <f>SUM(AS10+AV10+AY10+BB10+BE10+AP10+AM10)</f>
        <v>2992</v>
      </c>
    </row>
    <row r="11" spans="1:66" ht="15" customHeight="1" thickBot="1" x14ac:dyDescent="0.25">
      <c r="A11" s="72" t="s">
        <v>7</v>
      </c>
      <c r="B11" s="8">
        <v>4</v>
      </c>
      <c r="C11" s="8">
        <v>1</v>
      </c>
      <c r="D11" s="11">
        <v>16</v>
      </c>
      <c r="E11" s="8"/>
      <c r="F11" s="8"/>
      <c r="G11" s="11"/>
      <c r="H11" s="8"/>
      <c r="I11" s="8"/>
      <c r="J11" s="11"/>
      <c r="K11" s="9"/>
      <c r="L11" s="9"/>
      <c r="M11" s="11"/>
      <c r="N11" s="9"/>
      <c r="O11" s="9"/>
      <c r="P11" s="11"/>
      <c r="Q11" s="9"/>
      <c r="R11" s="9"/>
      <c r="S11" s="21"/>
      <c r="T11" s="8"/>
      <c r="U11" s="8"/>
      <c r="V11" s="21"/>
      <c r="W11" s="26"/>
      <c r="X11" s="26"/>
      <c r="Y11" s="21"/>
      <c r="Z11" s="30"/>
      <c r="AA11" s="30"/>
      <c r="AB11" s="23"/>
      <c r="AC11" s="8"/>
      <c r="AD11" s="8"/>
      <c r="AE11" s="11"/>
      <c r="AF11" s="18"/>
      <c r="AG11" s="18"/>
      <c r="AH11" s="35"/>
      <c r="AI11" s="60"/>
      <c r="AJ11" s="60"/>
      <c r="AK11" s="11"/>
      <c r="AL11" s="64">
        <f t="shared" ref="AL11:AL13" si="0">SUM(AI11+AF11+AC11+Z11+W11+T11+Q11+N11+K11+H11+E11+B11)</f>
        <v>4</v>
      </c>
      <c r="AM11" s="64">
        <f t="shared" ref="AM11:AM13" si="1">SUM(AJ11+AG11+AD11+AA11+X11+U11+R11+O11+L11+I11+F11+C11)</f>
        <v>1</v>
      </c>
      <c r="AN11" s="64">
        <f t="shared" ref="AN11:AN13" si="2">SUM(AK11+AH11+AE11+AB11+Y11+V11+S11+P11+M11+J11+G11+D11)</f>
        <v>16</v>
      </c>
      <c r="AO11" s="65">
        <v>35</v>
      </c>
      <c r="AP11" s="65">
        <v>38</v>
      </c>
      <c r="AQ11" s="65">
        <v>79</v>
      </c>
      <c r="AR11" s="81">
        <v>58</v>
      </c>
      <c r="AS11" s="81">
        <v>16</v>
      </c>
      <c r="AT11" s="81">
        <v>82</v>
      </c>
      <c r="AU11" s="66">
        <v>76</v>
      </c>
      <c r="AV11" s="66">
        <v>33</v>
      </c>
      <c r="AW11" s="66">
        <v>109</v>
      </c>
      <c r="AX11" s="67">
        <v>47</v>
      </c>
      <c r="AY11" s="67">
        <v>41</v>
      </c>
      <c r="AZ11" s="67">
        <v>89</v>
      </c>
      <c r="BA11" s="48">
        <v>46</v>
      </c>
      <c r="BB11" s="48">
        <v>19</v>
      </c>
      <c r="BC11" s="15">
        <v>84</v>
      </c>
      <c r="BD11" s="9">
        <v>51</v>
      </c>
      <c r="BE11" s="9">
        <v>22</v>
      </c>
      <c r="BF11" s="5">
        <v>88</v>
      </c>
      <c r="BG11" s="8">
        <v>341</v>
      </c>
      <c r="BH11" s="8">
        <v>63</v>
      </c>
      <c r="BI11" s="8">
        <v>78</v>
      </c>
      <c r="BJ11" s="8">
        <v>63</v>
      </c>
      <c r="BK11" s="52">
        <v>41</v>
      </c>
      <c r="BL11" s="4">
        <f>SUM(AT11+AW11+AZ11+BC11+BF11+BG11+BH11+BI11+BJ11+BK11+AQ11+AN11)</f>
        <v>1133</v>
      </c>
      <c r="BM11" s="62">
        <f t="shared" ref="BM11:BM12" si="3">SUM(AL11+AO11+AR11+AU11+AX11+BA11+BD11)</f>
        <v>317</v>
      </c>
      <c r="BN11" s="62">
        <f t="shared" ref="BN11:BN12" si="4">SUM(AS11+AV11+AY11+BB11+BE11+AP11+AM11)</f>
        <v>170</v>
      </c>
    </row>
    <row r="12" spans="1:66" ht="15" customHeight="1" thickBot="1" x14ac:dyDescent="0.25">
      <c r="A12" s="72" t="s">
        <v>8</v>
      </c>
      <c r="B12" s="8">
        <v>5</v>
      </c>
      <c r="C12" s="8">
        <v>6</v>
      </c>
      <c r="D12" s="11">
        <v>11</v>
      </c>
      <c r="E12" s="8"/>
      <c r="F12" s="8"/>
      <c r="G12" s="11"/>
      <c r="H12" s="8"/>
      <c r="I12" s="8"/>
      <c r="J12" s="11"/>
      <c r="K12" s="9"/>
      <c r="L12" s="9"/>
      <c r="M12" s="11"/>
      <c r="N12" s="9"/>
      <c r="O12" s="9"/>
      <c r="P12" s="11"/>
      <c r="Q12" s="9"/>
      <c r="R12" s="9"/>
      <c r="S12" s="21"/>
      <c r="T12" s="8"/>
      <c r="U12" s="8"/>
      <c r="V12" s="21"/>
      <c r="W12" s="26"/>
      <c r="X12" s="26"/>
      <c r="Y12" s="21"/>
      <c r="Z12" s="30"/>
      <c r="AA12" s="30"/>
      <c r="AB12" s="23"/>
      <c r="AC12" s="8"/>
      <c r="AD12" s="8"/>
      <c r="AE12" s="11"/>
      <c r="AF12" s="18"/>
      <c r="AG12" s="18"/>
      <c r="AH12" s="35"/>
      <c r="AI12" s="60"/>
      <c r="AJ12" s="60"/>
      <c r="AK12" s="11"/>
      <c r="AL12" s="64">
        <f t="shared" si="0"/>
        <v>5</v>
      </c>
      <c r="AM12" s="64">
        <f t="shared" si="1"/>
        <v>6</v>
      </c>
      <c r="AN12" s="64">
        <f t="shared" si="2"/>
        <v>11</v>
      </c>
      <c r="AO12" s="65">
        <v>61</v>
      </c>
      <c r="AP12" s="65">
        <v>55</v>
      </c>
      <c r="AQ12" s="65">
        <v>117</v>
      </c>
      <c r="AR12" s="81">
        <v>52</v>
      </c>
      <c r="AS12" s="81">
        <v>35</v>
      </c>
      <c r="AT12" s="81">
        <v>87</v>
      </c>
      <c r="AU12" s="66">
        <v>33</v>
      </c>
      <c r="AV12" s="66">
        <v>25</v>
      </c>
      <c r="AW12" s="66">
        <v>59</v>
      </c>
      <c r="AX12" s="67">
        <v>23</v>
      </c>
      <c r="AY12" s="67">
        <v>4</v>
      </c>
      <c r="AZ12" s="67">
        <v>27</v>
      </c>
      <c r="BA12" s="48">
        <v>36</v>
      </c>
      <c r="BB12" s="48">
        <v>22</v>
      </c>
      <c r="BC12" s="15">
        <v>58</v>
      </c>
      <c r="BD12" s="9">
        <v>38</v>
      </c>
      <c r="BE12" s="9">
        <v>16</v>
      </c>
      <c r="BF12" s="5">
        <v>55</v>
      </c>
      <c r="BG12" s="8">
        <v>28</v>
      </c>
      <c r="BH12" s="8">
        <v>15</v>
      </c>
      <c r="BI12" s="8">
        <v>8</v>
      </c>
      <c r="BJ12" s="8">
        <v>14</v>
      </c>
      <c r="BK12" s="52">
        <v>2</v>
      </c>
      <c r="BL12" s="4">
        <f>SUM(AT12+AW12+AZ12+BC12+BF12+BG12+BH12+BI12+BJ12+BK12+AQ12+AN12)</f>
        <v>481</v>
      </c>
      <c r="BM12" s="62">
        <f t="shared" si="3"/>
        <v>248</v>
      </c>
      <c r="BN12" s="62">
        <f t="shared" si="4"/>
        <v>163</v>
      </c>
    </row>
    <row r="13" spans="1:66" ht="15" customHeight="1" thickBot="1" x14ac:dyDescent="0.25">
      <c r="A13" s="2" t="s">
        <v>37</v>
      </c>
      <c r="B13" s="13">
        <f>SUM(B10:B12)</f>
        <v>20</v>
      </c>
      <c r="C13" s="13">
        <f>SUM(C10:C12)</f>
        <v>29</v>
      </c>
      <c r="D13" s="12">
        <f>SUM(D10:D12)</f>
        <v>60</v>
      </c>
      <c r="E13" s="4">
        <f t="shared" ref="E13:AE13" si="5">SUM(E10:E12)</f>
        <v>0</v>
      </c>
      <c r="F13" s="4">
        <f t="shared" si="5"/>
        <v>0</v>
      </c>
      <c r="G13" s="12">
        <f t="shared" si="5"/>
        <v>0</v>
      </c>
      <c r="H13" s="4">
        <f t="shared" si="5"/>
        <v>0</v>
      </c>
      <c r="I13" s="4">
        <f t="shared" si="5"/>
        <v>0</v>
      </c>
      <c r="J13" s="12">
        <f t="shared" si="5"/>
        <v>0</v>
      </c>
      <c r="K13" s="4">
        <f t="shared" si="5"/>
        <v>0</v>
      </c>
      <c r="L13" s="4">
        <f t="shared" si="5"/>
        <v>0</v>
      </c>
      <c r="M13" s="12">
        <f t="shared" si="5"/>
        <v>0</v>
      </c>
      <c r="N13" s="5">
        <f t="shared" si="5"/>
        <v>0</v>
      </c>
      <c r="O13" s="5">
        <f t="shared" si="5"/>
        <v>0</v>
      </c>
      <c r="P13" s="12">
        <f t="shared" si="5"/>
        <v>0</v>
      </c>
      <c r="Q13" s="5">
        <f t="shared" si="5"/>
        <v>0</v>
      </c>
      <c r="R13" s="5">
        <f t="shared" si="5"/>
        <v>0</v>
      </c>
      <c r="S13" s="22">
        <f t="shared" si="5"/>
        <v>0</v>
      </c>
      <c r="T13" s="4">
        <f t="shared" si="5"/>
        <v>0</v>
      </c>
      <c r="U13" s="4">
        <f t="shared" si="5"/>
        <v>0</v>
      </c>
      <c r="V13" s="22">
        <f t="shared" si="5"/>
        <v>0</v>
      </c>
      <c r="W13" s="27">
        <f t="shared" si="5"/>
        <v>0</v>
      </c>
      <c r="X13" s="27">
        <f t="shared" si="5"/>
        <v>0</v>
      </c>
      <c r="Y13" s="22">
        <f t="shared" si="5"/>
        <v>0</v>
      </c>
      <c r="Z13" s="31">
        <f t="shared" si="5"/>
        <v>0</v>
      </c>
      <c r="AA13" s="31">
        <f t="shared" si="5"/>
        <v>0</v>
      </c>
      <c r="AB13" s="24">
        <f t="shared" si="5"/>
        <v>0</v>
      </c>
      <c r="AC13" s="4">
        <f t="shared" si="5"/>
        <v>0</v>
      </c>
      <c r="AD13" s="4">
        <f t="shared" si="5"/>
        <v>0</v>
      </c>
      <c r="AE13" s="12">
        <f t="shared" si="5"/>
        <v>0</v>
      </c>
      <c r="AF13" s="10">
        <f t="shared" ref="AF13:AK13" si="6">SUM(AF10:AF12)</f>
        <v>0</v>
      </c>
      <c r="AG13" s="10">
        <f t="shared" si="6"/>
        <v>0</v>
      </c>
      <c r="AH13" s="59">
        <f t="shared" si="6"/>
        <v>0</v>
      </c>
      <c r="AI13" s="58">
        <f t="shared" si="6"/>
        <v>0</v>
      </c>
      <c r="AJ13" s="58">
        <f t="shared" si="6"/>
        <v>0</v>
      </c>
      <c r="AK13" s="12">
        <f t="shared" si="6"/>
        <v>0</v>
      </c>
      <c r="AL13" s="64">
        <f t="shared" si="0"/>
        <v>20</v>
      </c>
      <c r="AM13" s="64">
        <f t="shared" si="1"/>
        <v>29</v>
      </c>
      <c r="AN13" s="64">
        <f t="shared" si="2"/>
        <v>60</v>
      </c>
      <c r="AO13" s="65">
        <v>567</v>
      </c>
      <c r="AP13" s="65">
        <f>SUM(AP10:AP12)</f>
        <v>448</v>
      </c>
      <c r="AQ13" s="65">
        <f>SUM(AQ10:AQ12)</f>
        <v>1051</v>
      </c>
      <c r="AR13" s="81">
        <f>SUM(AR10:AR12)</f>
        <v>551</v>
      </c>
      <c r="AS13" s="81">
        <f>SUM(AS10:AS12)</f>
        <v>610</v>
      </c>
      <c r="AT13" s="81">
        <f>SUM(AT10:AT12)</f>
        <v>1241</v>
      </c>
      <c r="AU13" s="66">
        <v>217</v>
      </c>
      <c r="AV13" s="66">
        <v>856</v>
      </c>
      <c r="AW13" s="66">
        <v>1079</v>
      </c>
      <c r="AX13" s="67">
        <v>450</v>
      </c>
      <c r="AY13" s="67">
        <v>629</v>
      </c>
      <c r="AZ13" s="67">
        <v>1106</v>
      </c>
      <c r="BA13" s="15">
        <v>440</v>
      </c>
      <c r="BB13" s="15">
        <v>345</v>
      </c>
      <c r="BC13" s="15">
        <v>866</v>
      </c>
      <c r="BD13" s="9">
        <v>744</v>
      </c>
      <c r="BE13" s="9">
        <v>408</v>
      </c>
      <c r="BF13" s="5">
        <v>1177</v>
      </c>
      <c r="BG13" s="8">
        <v>2372</v>
      </c>
      <c r="BH13" s="8">
        <v>666</v>
      </c>
      <c r="BI13" s="8">
        <v>659</v>
      </c>
      <c r="BJ13" s="8">
        <v>509</v>
      </c>
      <c r="BK13" s="52">
        <v>235</v>
      </c>
      <c r="BL13" s="4">
        <f>SUM(AT13+AW13+AZ13+BC13+BF13+BG13+BH13+BI13+BJ13+BK13+AQ13+AN13)</f>
        <v>11021</v>
      </c>
      <c r="BM13" s="8">
        <f>SUM(AR13+AU13+AX13+BA13+BD13)</f>
        <v>2402</v>
      </c>
      <c r="BN13" s="8">
        <f>SUM(AS13+AV13+AY13+BB13+BE13+AQ13)</f>
        <v>3899</v>
      </c>
    </row>
    <row r="14" spans="1:66" ht="13.5" thickBot="1" x14ac:dyDescent="0.25">
      <c r="A14" s="16" t="s">
        <v>9</v>
      </c>
      <c r="B14" s="14" t="s">
        <v>39</v>
      </c>
      <c r="C14" s="14" t="s">
        <v>40</v>
      </c>
      <c r="D14" s="15" t="s">
        <v>41</v>
      </c>
      <c r="E14" s="15" t="s">
        <v>39</v>
      </c>
      <c r="F14" s="15" t="s">
        <v>40</v>
      </c>
      <c r="G14" s="15" t="s">
        <v>41</v>
      </c>
      <c r="H14" s="15" t="s">
        <v>39</v>
      </c>
      <c r="I14" s="15" t="s">
        <v>40</v>
      </c>
      <c r="J14" s="15" t="s">
        <v>41</v>
      </c>
      <c r="K14" s="15" t="s">
        <v>39</v>
      </c>
      <c r="L14" s="15" t="s">
        <v>40</v>
      </c>
      <c r="M14" s="15" t="s">
        <v>41</v>
      </c>
      <c r="N14" s="15" t="s">
        <v>39</v>
      </c>
      <c r="O14" s="15" t="s">
        <v>40</v>
      </c>
      <c r="P14" s="11" t="s">
        <v>41</v>
      </c>
      <c r="Q14" s="11" t="s">
        <v>39</v>
      </c>
      <c r="R14" s="11" t="s">
        <v>40</v>
      </c>
      <c r="S14" s="11" t="s">
        <v>41</v>
      </c>
      <c r="T14" s="11" t="s">
        <v>39</v>
      </c>
      <c r="U14" s="11" t="s">
        <v>40</v>
      </c>
      <c r="V14" s="11" t="s">
        <v>41</v>
      </c>
      <c r="W14" s="11" t="s">
        <v>39</v>
      </c>
      <c r="X14" s="11" t="s">
        <v>40</v>
      </c>
      <c r="Y14" s="11" t="s">
        <v>41</v>
      </c>
      <c r="Z14" s="11" t="s">
        <v>39</v>
      </c>
      <c r="AA14" s="11" t="s">
        <v>40</v>
      </c>
      <c r="AB14" s="11" t="s">
        <v>41</v>
      </c>
      <c r="AC14" s="11" t="s">
        <v>39</v>
      </c>
      <c r="AD14" s="11" t="s">
        <v>40</v>
      </c>
      <c r="AE14" s="11" t="s">
        <v>41</v>
      </c>
      <c r="AF14" s="11" t="s">
        <v>39</v>
      </c>
      <c r="AG14" s="11" t="s">
        <v>40</v>
      </c>
      <c r="AH14" s="11" t="s">
        <v>41</v>
      </c>
      <c r="AI14" s="11" t="s">
        <v>39</v>
      </c>
      <c r="AJ14" s="11" t="s">
        <v>40</v>
      </c>
      <c r="AK14" s="21" t="s">
        <v>41</v>
      </c>
      <c r="AL14" s="64" t="s">
        <v>39</v>
      </c>
      <c r="AM14" s="64" t="s">
        <v>40</v>
      </c>
      <c r="AN14" s="64" t="s">
        <v>41</v>
      </c>
      <c r="AO14" s="65" t="s">
        <v>39</v>
      </c>
      <c r="AP14" s="65" t="s">
        <v>40</v>
      </c>
      <c r="AQ14" s="65" t="s">
        <v>41</v>
      </c>
      <c r="AR14" s="81" t="s">
        <v>39</v>
      </c>
      <c r="AS14" s="81" t="s">
        <v>40</v>
      </c>
      <c r="AT14" s="81" t="s">
        <v>41</v>
      </c>
      <c r="AU14" s="66" t="s">
        <v>39</v>
      </c>
      <c r="AV14" s="66" t="s">
        <v>40</v>
      </c>
      <c r="AW14" s="66" t="s">
        <v>41</v>
      </c>
      <c r="AX14" s="67" t="s">
        <v>39</v>
      </c>
      <c r="AY14" s="67" t="s">
        <v>40</v>
      </c>
      <c r="AZ14" s="67" t="s">
        <v>41</v>
      </c>
      <c r="BA14" s="15" t="s">
        <v>39</v>
      </c>
      <c r="BB14" s="15" t="s">
        <v>40</v>
      </c>
      <c r="BC14" s="15" t="s">
        <v>41</v>
      </c>
      <c r="BI14" s="7"/>
      <c r="BJ14" s="7"/>
      <c r="BK14" s="7"/>
      <c r="BM14" s="7"/>
      <c r="BN14" s="7"/>
    </row>
    <row r="15" spans="1:66" ht="15" customHeight="1" thickBot="1" x14ac:dyDescent="0.25">
      <c r="A15" s="72" t="s">
        <v>10</v>
      </c>
      <c r="B15" s="8">
        <v>0</v>
      </c>
      <c r="C15" s="8">
        <v>0</v>
      </c>
      <c r="D15" s="11">
        <v>0</v>
      </c>
      <c r="E15" s="8"/>
      <c r="F15" s="8"/>
      <c r="G15" s="11"/>
      <c r="H15" s="8"/>
      <c r="I15" s="8"/>
      <c r="J15" s="11"/>
      <c r="K15" s="8"/>
      <c r="L15" s="8"/>
      <c r="M15" s="11"/>
      <c r="N15" s="9"/>
      <c r="O15" s="9"/>
      <c r="P15" s="11"/>
      <c r="Q15" s="9"/>
      <c r="R15" s="9"/>
      <c r="S15" s="21"/>
      <c r="T15" s="8"/>
      <c r="U15" s="8"/>
      <c r="V15" s="21"/>
      <c r="W15" s="26"/>
      <c r="X15" s="26"/>
      <c r="Y15" s="21"/>
      <c r="Z15" s="30"/>
      <c r="AA15" s="30"/>
      <c r="AB15" s="23"/>
      <c r="AC15" s="8"/>
      <c r="AD15" s="8"/>
      <c r="AE15" s="11"/>
      <c r="AF15" s="18"/>
      <c r="AG15" s="18"/>
      <c r="AH15" s="35"/>
      <c r="AI15" s="60"/>
      <c r="AJ15" s="60"/>
      <c r="AK15" s="11"/>
      <c r="AL15" s="64">
        <f>SUM(AI15+AF15+AC15+Z15+W15+T15+Q15+N15+K15+H15+E15+B15)</f>
        <v>0</v>
      </c>
      <c r="AM15" s="64">
        <f>SUM(AJ15+AD15+AG15+AA15+X15+U15+R15+O15+L15+I15+F15+C15)</f>
        <v>0</v>
      </c>
      <c r="AN15" s="64">
        <f>SUM(AK15+AH15+AE15+AB15+Y15+V15+S15+P15+M15+J15+G15+D15)</f>
        <v>0</v>
      </c>
      <c r="AO15" s="65">
        <v>0</v>
      </c>
      <c r="AP15" s="65">
        <v>0</v>
      </c>
      <c r="AQ15" s="65">
        <v>0</v>
      </c>
      <c r="AR15" s="81">
        <v>0</v>
      </c>
      <c r="AS15" s="81">
        <v>1</v>
      </c>
      <c r="AT15" s="81">
        <v>1</v>
      </c>
      <c r="AU15" s="66">
        <v>2</v>
      </c>
      <c r="AV15" s="66">
        <v>1</v>
      </c>
      <c r="AW15" s="66">
        <v>3</v>
      </c>
      <c r="AX15" s="67">
        <v>1</v>
      </c>
      <c r="AY15" s="67">
        <v>0</v>
      </c>
      <c r="AZ15" s="67">
        <v>1</v>
      </c>
      <c r="BA15" s="48">
        <v>1</v>
      </c>
      <c r="BB15" s="48">
        <v>1</v>
      </c>
      <c r="BC15" s="15">
        <v>2</v>
      </c>
      <c r="BD15" s="9">
        <v>0</v>
      </c>
      <c r="BE15" s="9">
        <v>0</v>
      </c>
      <c r="BF15" s="5">
        <v>0</v>
      </c>
      <c r="BG15" s="8">
        <v>4</v>
      </c>
      <c r="BH15" s="8">
        <v>3</v>
      </c>
      <c r="BI15" s="8">
        <v>5</v>
      </c>
      <c r="BJ15" s="8">
        <v>2</v>
      </c>
      <c r="BK15" s="8">
        <v>1</v>
      </c>
      <c r="BL15" s="4">
        <f>SUM(AT15+AW15+AZ15+BC15+BF15+BG15+BH15+BI15+BJ15+BK15+AQ15+AN15)</f>
        <v>22</v>
      </c>
      <c r="BM15" s="8">
        <f>SUM(AR15+AU15+AX15+BA15+BD15+AO15+AL15)</f>
        <v>4</v>
      </c>
      <c r="BN15" s="8">
        <f>SUM(AS15+AV15+AY15+BB15+BE15+AM15+AJ15)</f>
        <v>3</v>
      </c>
    </row>
    <row r="16" spans="1:66" ht="15" customHeight="1" thickBot="1" x14ac:dyDescent="0.25">
      <c r="A16" s="72" t="s">
        <v>11</v>
      </c>
      <c r="B16" s="8">
        <v>1</v>
      </c>
      <c r="C16" s="8">
        <v>1</v>
      </c>
      <c r="D16" s="11">
        <v>2</v>
      </c>
      <c r="E16" s="8"/>
      <c r="F16" s="8"/>
      <c r="G16" s="11"/>
      <c r="H16" s="8"/>
      <c r="I16" s="8"/>
      <c r="J16" s="11"/>
      <c r="K16" s="8"/>
      <c r="L16" s="8"/>
      <c r="M16" s="11"/>
      <c r="N16" s="9"/>
      <c r="O16" s="9"/>
      <c r="P16" s="11"/>
      <c r="Q16" s="9"/>
      <c r="R16" s="9"/>
      <c r="S16" s="21"/>
      <c r="T16" s="8"/>
      <c r="U16" s="8"/>
      <c r="V16" s="21"/>
      <c r="W16" s="26"/>
      <c r="X16" s="26"/>
      <c r="Y16" s="21"/>
      <c r="Z16" s="30"/>
      <c r="AA16" s="30"/>
      <c r="AB16" s="23"/>
      <c r="AC16" s="8"/>
      <c r="AD16" s="8"/>
      <c r="AE16" s="11"/>
      <c r="AF16" s="18"/>
      <c r="AG16" s="18"/>
      <c r="AH16" s="35"/>
      <c r="AI16" s="60"/>
      <c r="AJ16" s="60"/>
      <c r="AK16" s="11"/>
      <c r="AL16" s="64">
        <f t="shared" ref="AL16:AL20" si="7">SUM(AI16+AF16+AC16+Z16+W16+T16+Q16+N16+K16+H16+E16+B16)</f>
        <v>1</v>
      </c>
      <c r="AM16" s="64">
        <f t="shared" ref="AM16:AM20" si="8">SUM(AJ16+AD16+AG16+AA16+X16+U16+R16+O16+L16+I16+F16+C16)</f>
        <v>1</v>
      </c>
      <c r="AN16" s="64">
        <f t="shared" ref="AN16:AN20" si="9">SUM(AK16+AH16+AE16+AB16+Y16+V16+S16+P16+M16+J16+G16+D16)</f>
        <v>2</v>
      </c>
      <c r="AO16" s="65">
        <v>8</v>
      </c>
      <c r="AP16" s="65">
        <v>15</v>
      </c>
      <c r="AQ16" s="65">
        <v>24</v>
      </c>
      <c r="AR16" s="81">
        <v>43</v>
      </c>
      <c r="AS16" s="81">
        <v>14</v>
      </c>
      <c r="AT16" s="81">
        <v>58</v>
      </c>
      <c r="AU16" s="66">
        <v>5</v>
      </c>
      <c r="AV16" s="66">
        <v>8</v>
      </c>
      <c r="AW16" s="66">
        <v>13</v>
      </c>
      <c r="AX16" s="67">
        <v>6</v>
      </c>
      <c r="AY16" s="67">
        <v>7</v>
      </c>
      <c r="AZ16" s="67">
        <v>14</v>
      </c>
      <c r="BA16" s="48">
        <v>4</v>
      </c>
      <c r="BB16" s="48">
        <v>10</v>
      </c>
      <c r="BC16" s="15">
        <v>14</v>
      </c>
      <c r="BD16" s="9">
        <v>12</v>
      </c>
      <c r="BE16" s="9">
        <v>11</v>
      </c>
      <c r="BF16" s="5">
        <v>23</v>
      </c>
      <c r="BG16" s="8">
        <v>7</v>
      </c>
      <c r="BH16" s="8">
        <v>5</v>
      </c>
      <c r="BI16" s="8">
        <v>2</v>
      </c>
      <c r="BJ16" s="8">
        <v>2</v>
      </c>
      <c r="BK16" s="8">
        <v>0</v>
      </c>
      <c r="BL16" s="4">
        <f t="shared" ref="BL16:BL19" si="10">SUM(AT16+AW16+AZ16+BC16+BF16+BG16+BH16+BI16+BJ16+BK16+AQ16+AN16)</f>
        <v>164</v>
      </c>
      <c r="BM16" s="62">
        <f t="shared" ref="BM16:BM20" si="11">SUM(AR16+AU16+AX16+BA16+BD16+AO16+AL16)</f>
        <v>79</v>
      </c>
      <c r="BN16" s="62">
        <f t="shared" ref="BN16:BN20" si="12">SUM(AS16+AV16+AY16+BB16+BE16+AM16+AJ16)</f>
        <v>51</v>
      </c>
    </row>
    <row r="17" spans="1:66" ht="15" customHeight="1" thickBot="1" x14ac:dyDescent="0.25">
      <c r="A17" s="72" t="s">
        <v>12</v>
      </c>
      <c r="B17" s="8">
        <v>4</v>
      </c>
      <c r="C17" s="8">
        <v>3</v>
      </c>
      <c r="D17" s="11">
        <v>7</v>
      </c>
      <c r="E17" s="8"/>
      <c r="F17" s="8"/>
      <c r="G17" s="11"/>
      <c r="H17" s="8"/>
      <c r="I17" s="8"/>
      <c r="J17" s="11"/>
      <c r="K17" s="8"/>
      <c r="L17" s="8"/>
      <c r="M17" s="11"/>
      <c r="N17" s="9"/>
      <c r="O17" s="9"/>
      <c r="P17" s="11"/>
      <c r="Q17" s="9"/>
      <c r="R17" s="9"/>
      <c r="S17" s="21"/>
      <c r="T17" s="8"/>
      <c r="U17" s="8"/>
      <c r="V17" s="21"/>
      <c r="W17" s="26"/>
      <c r="X17" s="26"/>
      <c r="Y17" s="21"/>
      <c r="Z17" s="30"/>
      <c r="AA17" s="30"/>
      <c r="AB17" s="23"/>
      <c r="AC17" s="8"/>
      <c r="AD17" s="8"/>
      <c r="AE17" s="11"/>
      <c r="AF17" s="18"/>
      <c r="AG17" s="18"/>
      <c r="AH17" s="35"/>
      <c r="AI17" s="60"/>
      <c r="AJ17" s="60"/>
      <c r="AK17" s="11"/>
      <c r="AL17" s="64">
        <f t="shared" si="7"/>
        <v>4</v>
      </c>
      <c r="AM17" s="64">
        <f t="shared" si="8"/>
        <v>3</v>
      </c>
      <c r="AN17" s="64">
        <f t="shared" si="9"/>
        <v>7</v>
      </c>
      <c r="AO17" s="65">
        <v>42</v>
      </c>
      <c r="AP17" s="65">
        <v>14</v>
      </c>
      <c r="AQ17" s="65">
        <v>57</v>
      </c>
      <c r="AR17" s="81">
        <v>19</v>
      </c>
      <c r="AS17" s="81">
        <v>16</v>
      </c>
      <c r="AT17" s="81">
        <v>40</v>
      </c>
      <c r="AU17" s="66">
        <v>36</v>
      </c>
      <c r="AV17" s="66">
        <v>17</v>
      </c>
      <c r="AW17" s="66">
        <v>54</v>
      </c>
      <c r="AX17" s="67">
        <v>52</v>
      </c>
      <c r="AY17" s="67">
        <v>7</v>
      </c>
      <c r="AZ17" s="67">
        <v>60</v>
      </c>
      <c r="BA17" s="48">
        <v>44</v>
      </c>
      <c r="BB17" s="48">
        <v>22</v>
      </c>
      <c r="BC17" s="15">
        <v>66</v>
      </c>
      <c r="BD17" s="9">
        <v>2</v>
      </c>
      <c r="BE17" s="9">
        <v>0</v>
      </c>
      <c r="BF17" s="5">
        <v>3</v>
      </c>
      <c r="BG17" s="8">
        <v>3</v>
      </c>
      <c r="BH17" s="8">
        <v>0</v>
      </c>
      <c r="BI17" s="8">
        <v>7</v>
      </c>
      <c r="BJ17" s="8">
        <v>3</v>
      </c>
      <c r="BK17" s="8">
        <v>0</v>
      </c>
      <c r="BL17" s="4">
        <f t="shared" si="10"/>
        <v>300</v>
      </c>
      <c r="BM17" s="62">
        <f t="shared" si="11"/>
        <v>199</v>
      </c>
      <c r="BN17" s="62">
        <f t="shared" si="12"/>
        <v>65</v>
      </c>
    </row>
    <row r="18" spans="1:66" ht="15" customHeight="1" thickBot="1" x14ac:dyDescent="0.25">
      <c r="A18" s="72" t="s">
        <v>56</v>
      </c>
      <c r="B18" s="8">
        <v>5</v>
      </c>
      <c r="C18" s="8">
        <v>13</v>
      </c>
      <c r="D18" s="11">
        <v>20</v>
      </c>
      <c r="E18" s="8"/>
      <c r="F18" s="8"/>
      <c r="G18" s="11"/>
      <c r="H18" s="8"/>
      <c r="I18" s="8"/>
      <c r="J18" s="11"/>
      <c r="K18" s="9"/>
      <c r="L18" s="9"/>
      <c r="M18" s="11"/>
      <c r="N18" s="9"/>
      <c r="O18" s="9"/>
      <c r="P18" s="11"/>
      <c r="Q18" s="9"/>
      <c r="R18" s="9"/>
      <c r="S18" s="21"/>
      <c r="T18" s="8"/>
      <c r="U18" s="8"/>
      <c r="V18" s="21"/>
      <c r="W18" s="26"/>
      <c r="X18" s="26"/>
      <c r="Y18" s="21"/>
      <c r="Z18" s="30"/>
      <c r="AA18" s="30"/>
      <c r="AB18" s="23"/>
      <c r="AC18" s="8"/>
      <c r="AD18" s="8"/>
      <c r="AE18" s="11"/>
      <c r="AF18" s="18"/>
      <c r="AG18" s="18"/>
      <c r="AH18" s="35"/>
      <c r="AI18" s="60"/>
      <c r="AJ18" s="60"/>
      <c r="AK18" s="11"/>
      <c r="AL18" s="64">
        <f t="shared" si="7"/>
        <v>5</v>
      </c>
      <c r="AM18" s="64">
        <f t="shared" si="8"/>
        <v>13</v>
      </c>
      <c r="AN18" s="64">
        <f t="shared" si="9"/>
        <v>20</v>
      </c>
      <c r="AO18" s="65">
        <v>121</v>
      </c>
      <c r="AP18" s="65">
        <v>134</v>
      </c>
      <c r="AQ18" s="65">
        <v>306</v>
      </c>
      <c r="AR18" s="81">
        <v>247</v>
      </c>
      <c r="AS18" s="81">
        <v>198</v>
      </c>
      <c r="AT18" s="81">
        <v>446</v>
      </c>
      <c r="AU18" s="66">
        <v>219</v>
      </c>
      <c r="AV18" s="66">
        <v>219</v>
      </c>
      <c r="AW18" s="66">
        <v>438</v>
      </c>
      <c r="AX18" s="67">
        <v>240</v>
      </c>
      <c r="AY18" s="67">
        <v>187</v>
      </c>
      <c r="AZ18" s="67">
        <v>427</v>
      </c>
      <c r="BA18" s="48">
        <v>363</v>
      </c>
      <c r="BB18" s="48">
        <v>218</v>
      </c>
      <c r="BC18" s="15">
        <v>581</v>
      </c>
      <c r="BD18" s="9">
        <v>314</v>
      </c>
      <c r="BE18" s="9">
        <v>162</v>
      </c>
      <c r="BF18" s="5">
        <v>478</v>
      </c>
      <c r="BG18" s="8">
        <v>108</v>
      </c>
      <c r="BH18" s="8">
        <v>80</v>
      </c>
      <c r="BI18" s="8">
        <v>3</v>
      </c>
      <c r="BJ18" s="8">
        <v>22</v>
      </c>
      <c r="BK18" s="8">
        <v>3</v>
      </c>
      <c r="BL18" s="4">
        <f t="shared" si="10"/>
        <v>2912</v>
      </c>
      <c r="BM18" s="62">
        <f t="shared" si="11"/>
        <v>1509</v>
      </c>
      <c r="BN18" s="62">
        <f t="shared" si="12"/>
        <v>997</v>
      </c>
    </row>
    <row r="19" spans="1:66" ht="15" customHeight="1" thickBot="1" x14ac:dyDescent="0.25">
      <c r="A19" s="72" t="s">
        <v>13</v>
      </c>
      <c r="B19" s="8">
        <v>0</v>
      </c>
      <c r="C19" s="8">
        <v>0</v>
      </c>
      <c r="D19" s="11">
        <v>0</v>
      </c>
      <c r="E19" s="8"/>
      <c r="F19" s="8"/>
      <c r="G19" s="11"/>
      <c r="H19" s="8"/>
      <c r="I19" s="8"/>
      <c r="J19" s="11"/>
      <c r="K19" s="9"/>
      <c r="L19" s="9"/>
      <c r="M19" s="11"/>
      <c r="N19" s="9"/>
      <c r="O19" s="9"/>
      <c r="P19" s="11"/>
      <c r="Q19" s="9"/>
      <c r="R19" s="9"/>
      <c r="S19" s="21"/>
      <c r="T19" s="8"/>
      <c r="U19" s="8"/>
      <c r="V19" s="21"/>
      <c r="W19" s="26"/>
      <c r="X19" s="26"/>
      <c r="Y19" s="21"/>
      <c r="Z19" s="30"/>
      <c r="AA19" s="30"/>
      <c r="AB19" s="23"/>
      <c r="AC19" s="8"/>
      <c r="AD19" s="8"/>
      <c r="AE19" s="11"/>
      <c r="AF19" s="18"/>
      <c r="AG19" s="18"/>
      <c r="AH19" s="35"/>
      <c r="AI19" s="60"/>
      <c r="AJ19" s="60"/>
      <c r="AK19" s="11"/>
      <c r="AL19" s="64">
        <f t="shared" si="7"/>
        <v>0</v>
      </c>
      <c r="AM19" s="64">
        <f t="shared" si="8"/>
        <v>0</v>
      </c>
      <c r="AN19" s="64">
        <f t="shared" si="9"/>
        <v>0</v>
      </c>
      <c r="AO19" s="65">
        <v>5</v>
      </c>
      <c r="AP19" s="65">
        <v>3</v>
      </c>
      <c r="AQ19" s="65">
        <v>8</v>
      </c>
      <c r="AR19" s="81">
        <v>6</v>
      </c>
      <c r="AS19" s="81">
        <v>7</v>
      </c>
      <c r="AT19" s="81">
        <v>15</v>
      </c>
      <c r="AU19" s="66">
        <v>9</v>
      </c>
      <c r="AV19" s="66">
        <v>3</v>
      </c>
      <c r="AW19" s="66">
        <v>12</v>
      </c>
      <c r="AX19" s="67">
        <v>6</v>
      </c>
      <c r="AY19" s="67">
        <v>2</v>
      </c>
      <c r="AZ19" s="67">
        <v>8</v>
      </c>
      <c r="BA19" s="48">
        <v>8</v>
      </c>
      <c r="BB19" s="48">
        <v>0</v>
      </c>
      <c r="BC19" s="15">
        <v>8</v>
      </c>
      <c r="BD19" s="9">
        <v>8</v>
      </c>
      <c r="BE19" s="9">
        <v>3</v>
      </c>
      <c r="BF19" s="5">
        <v>11</v>
      </c>
      <c r="BG19" s="8">
        <v>2</v>
      </c>
      <c r="BH19" s="8">
        <v>3</v>
      </c>
      <c r="BI19" s="8">
        <v>1</v>
      </c>
      <c r="BJ19" s="8">
        <v>2</v>
      </c>
      <c r="BK19" s="8">
        <v>3</v>
      </c>
      <c r="BL19" s="4">
        <f t="shared" si="10"/>
        <v>73</v>
      </c>
      <c r="BM19" s="62">
        <f>SUM(AR19+AU19+AX19+BA19+BD19+AO19+AL19)</f>
        <v>42</v>
      </c>
      <c r="BN19" s="62">
        <f t="shared" si="12"/>
        <v>15</v>
      </c>
    </row>
    <row r="20" spans="1:66" ht="15" customHeight="1" thickBot="1" x14ac:dyDescent="0.25">
      <c r="A20" s="2" t="s">
        <v>37</v>
      </c>
      <c r="B20" s="13">
        <f>SUM(B15:B19)</f>
        <v>10</v>
      </c>
      <c r="C20" s="13">
        <f>SUM(C15:C19)</f>
        <v>17</v>
      </c>
      <c r="D20" s="12">
        <f>SUM(D15:D19)</f>
        <v>29</v>
      </c>
      <c r="E20" s="4">
        <f t="shared" ref="E20:AE20" si="13">SUM(E15:E19)</f>
        <v>0</v>
      </c>
      <c r="F20" s="4">
        <f t="shared" si="13"/>
        <v>0</v>
      </c>
      <c r="G20" s="12">
        <f t="shared" si="13"/>
        <v>0</v>
      </c>
      <c r="H20" s="4">
        <f t="shared" si="13"/>
        <v>0</v>
      </c>
      <c r="I20" s="4">
        <f t="shared" si="13"/>
        <v>0</v>
      </c>
      <c r="J20" s="12">
        <f t="shared" si="13"/>
        <v>0</v>
      </c>
      <c r="K20" s="4">
        <f t="shared" si="13"/>
        <v>0</v>
      </c>
      <c r="L20" s="4">
        <f t="shared" si="13"/>
        <v>0</v>
      </c>
      <c r="M20" s="12">
        <f t="shared" si="13"/>
        <v>0</v>
      </c>
      <c r="N20" s="5">
        <f t="shared" si="13"/>
        <v>0</v>
      </c>
      <c r="O20" s="5">
        <f t="shared" si="13"/>
        <v>0</v>
      </c>
      <c r="P20" s="12">
        <f t="shared" si="13"/>
        <v>0</v>
      </c>
      <c r="Q20" s="5">
        <f t="shared" si="13"/>
        <v>0</v>
      </c>
      <c r="R20" s="5">
        <f t="shared" si="13"/>
        <v>0</v>
      </c>
      <c r="S20" s="22">
        <f t="shared" si="13"/>
        <v>0</v>
      </c>
      <c r="T20" s="4">
        <f t="shared" si="13"/>
        <v>0</v>
      </c>
      <c r="U20" s="4">
        <f t="shared" si="13"/>
        <v>0</v>
      </c>
      <c r="V20" s="22">
        <f t="shared" si="13"/>
        <v>0</v>
      </c>
      <c r="W20" s="27">
        <f t="shared" si="13"/>
        <v>0</v>
      </c>
      <c r="X20" s="27">
        <f t="shared" si="13"/>
        <v>0</v>
      </c>
      <c r="Y20" s="22">
        <f t="shared" si="13"/>
        <v>0</v>
      </c>
      <c r="Z20" s="31">
        <f t="shared" si="13"/>
        <v>0</v>
      </c>
      <c r="AA20" s="31">
        <f t="shared" si="13"/>
        <v>0</v>
      </c>
      <c r="AB20" s="24">
        <f t="shared" si="13"/>
        <v>0</v>
      </c>
      <c r="AC20" s="4">
        <f t="shared" si="13"/>
        <v>0</v>
      </c>
      <c r="AD20" s="4">
        <f t="shared" si="13"/>
        <v>0</v>
      </c>
      <c r="AE20" s="12">
        <f t="shared" si="13"/>
        <v>0</v>
      </c>
      <c r="AF20" s="10">
        <f t="shared" ref="AF20:AK20" si="14">SUM(AF15:AF19)</f>
        <v>0</v>
      </c>
      <c r="AG20" s="10">
        <f t="shared" si="14"/>
        <v>0</v>
      </c>
      <c r="AH20" s="59">
        <f t="shared" si="14"/>
        <v>0</v>
      </c>
      <c r="AI20" s="58">
        <f t="shared" si="14"/>
        <v>0</v>
      </c>
      <c r="AJ20" s="58">
        <f t="shared" si="14"/>
        <v>0</v>
      </c>
      <c r="AK20" s="12">
        <f t="shared" si="14"/>
        <v>0</v>
      </c>
      <c r="AL20" s="64">
        <f t="shared" si="7"/>
        <v>10</v>
      </c>
      <c r="AM20" s="64">
        <f t="shared" si="8"/>
        <v>17</v>
      </c>
      <c r="AN20" s="64">
        <f t="shared" si="9"/>
        <v>29</v>
      </c>
      <c r="AO20" s="65">
        <v>176</v>
      </c>
      <c r="AP20" s="65">
        <v>166</v>
      </c>
      <c r="AQ20" s="65">
        <v>395</v>
      </c>
      <c r="AR20" s="81">
        <f>SUM(AR15:AR19)</f>
        <v>315</v>
      </c>
      <c r="AS20" s="81">
        <f>SUM(AS15:AS19)</f>
        <v>236</v>
      </c>
      <c r="AT20" s="81">
        <v>560</v>
      </c>
      <c r="AU20" s="66">
        <v>271</v>
      </c>
      <c r="AV20" s="66">
        <v>248</v>
      </c>
      <c r="AW20" s="66">
        <v>520</v>
      </c>
      <c r="AX20" s="67">
        <v>305</v>
      </c>
      <c r="AY20" s="67">
        <v>203</v>
      </c>
      <c r="AZ20" s="67">
        <v>510</v>
      </c>
      <c r="BA20" s="15">
        <v>420</v>
      </c>
      <c r="BB20" s="15">
        <v>251</v>
      </c>
      <c r="BC20" s="15">
        <v>671</v>
      </c>
      <c r="BD20" s="9">
        <v>336</v>
      </c>
      <c r="BE20" s="9">
        <v>176</v>
      </c>
      <c r="BF20" s="5">
        <v>515</v>
      </c>
      <c r="BG20" s="8">
        <v>124</v>
      </c>
      <c r="BH20" s="8">
        <v>91</v>
      </c>
      <c r="BI20" s="8">
        <v>18</v>
      </c>
      <c r="BJ20" s="8">
        <v>31</v>
      </c>
      <c r="BK20" s="8">
        <v>7</v>
      </c>
      <c r="BL20" s="4">
        <f>SUM(AT20+AW20+AZ20+BC20+BF20+BG20+BH20+BI20+BJ20+BK20+AQ20+AN20)</f>
        <v>3471</v>
      </c>
      <c r="BM20" s="62">
        <f t="shared" si="11"/>
        <v>1833</v>
      </c>
      <c r="BN20" s="62">
        <f t="shared" si="12"/>
        <v>1131</v>
      </c>
    </row>
    <row r="21" spans="1:66" ht="13.5" thickBot="1" x14ac:dyDescent="0.25">
      <c r="A21" s="16" t="s">
        <v>14</v>
      </c>
      <c r="B21" s="14" t="s">
        <v>39</v>
      </c>
      <c r="C21" s="14" t="s">
        <v>40</v>
      </c>
      <c r="D21" s="15" t="s">
        <v>41</v>
      </c>
      <c r="E21" s="15" t="s">
        <v>39</v>
      </c>
      <c r="F21" s="15" t="s">
        <v>40</v>
      </c>
      <c r="G21" s="15" t="s">
        <v>41</v>
      </c>
      <c r="H21" s="15" t="s">
        <v>39</v>
      </c>
      <c r="I21" s="15" t="s">
        <v>40</v>
      </c>
      <c r="J21" s="15" t="s">
        <v>41</v>
      </c>
      <c r="K21" s="15" t="s">
        <v>39</v>
      </c>
      <c r="L21" s="15" t="s">
        <v>40</v>
      </c>
      <c r="M21" s="15" t="s">
        <v>41</v>
      </c>
      <c r="N21" s="15" t="s">
        <v>39</v>
      </c>
      <c r="O21" s="15" t="s">
        <v>40</v>
      </c>
      <c r="P21" s="15" t="s">
        <v>41</v>
      </c>
      <c r="Q21" s="21" t="s">
        <v>39</v>
      </c>
      <c r="R21" s="21" t="s">
        <v>40</v>
      </c>
      <c r="S21" s="21" t="s">
        <v>41</v>
      </c>
      <c r="T21" s="21" t="s">
        <v>39</v>
      </c>
      <c r="U21" s="21" t="s">
        <v>40</v>
      </c>
      <c r="V21" s="21" t="s">
        <v>41</v>
      </c>
      <c r="W21" s="11" t="s">
        <v>39</v>
      </c>
      <c r="X21" s="11" t="s">
        <v>40</v>
      </c>
      <c r="Y21" s="11" t="s">
        <v>41</v>
      </c>
      <c r="Z21" s="11" t="s">
        <v>39</v>
      </c>
      <c r="AA21" s="11" t="s">
        <v>40</v>
      </c>
      <c r="AB21" s="21" t="s">
        <v>41</v>
      </c>
      <c r="AC21" s="11" t="s">
        <v>39</v>
      </c>
      <c r="AD21" s="11" t="s">
        <v>40</v>
      </c>
      <c r="AE21" s="11" t="s">
        <v>41</v>
      </c>
      <c r="AF21" s="11" t="s">
        <v>39</v>
      </c>
      <c r="AG21" s="11" t="s">
        <v>40</v>
      </c>
      <c r="AH21" s="11" t="s">
        <v>41</v>
      </c>
      <c r="AI21" s="11" t="s">
        <v>39</v>
      </c>
      <c r="AJ21" s="11" t="s">
        <v>40</v>
      </c>
      <c r="AK21" s="21" t="s">
        <v>41</v>
      </c>
      <c r="AL21" s="64" t="s">
        <v>39</v>
      </c>
      <c r="AM21" s="64" t="s">
        <v>40</v>
      </c>
      <c r="AN21" s="64" t="s">
        <v>41</v>
      </c>
      <c r="AO21" s="65" t="s">
        <v>39</v>
      </c>
      <c r="AP21" s="65" t="s">
        <v>40</v>
      </c>
      <c r="AQ21" s="65" t="s">
        <v>41</v>
      </c>
      <c r="AR21" s="81" t="s">
        <v>39</v>
      </c>
      <c r="AS21" s="81" t="s">
        <v>40</v>
      </c>
      <c r="AT21" s="81" t="s">
        <v>41</v>
      </c>
      <c r="AU21" s="66" t="s">
        <v>39</v>
      </c>
      <c r="AV21" s="66" t="s">
        <v>40</v>
      </c>
      <c r="AW21" s="66" t="s">
        <v>41</v>
      </c>
      <c r="AX21" s="67" t="s">
        <v>39</v>
      </c>
      <c r="AY21" s="67" t="s">
        <v>40</v>
      </c>
      <c r="AZ21" s="67" t="s">
        <v>41</v>
      </c>
      <c r="BA21" s="15" t="s">
        <v>39</v>
      </c>
      <c r="BB21" s="15" t="s">
        <v>40</v>
      </c>
      <c r="BC21" s="15" t="s">
        <v>41</v>
      </c>
      <c r="BI21" s="7"/>
      <c r="BJ21" s="7"/>
      <c r="BK21" s="7"/>
      <c r="BM21" s="7"/>
      <c r="BN21" s="7"/>
    </row>
    <row r="22" spans="1:66" ht="13.5" thickBot="1" x14ac:dyDescent="0.25">
      <c r="A22" s="75" t="s">
        <v>45</v>
      </c>
      <c r="B22" s="53">
        <v>0</v>
      </c>
      <c r="C22" s="53">
        <v>0</v>
      </c>
      <c r="D22" s="11">
        <v>0</v>
      </c>
      <c r="E22" s="9"/>
      <c r="F22" s="9"/>
      <c r="G22" s="11"/>
      <c r="H22" s="9"/>
      <c r="I22" s="9"/>
      <c r="J22" s="11"/>
      <c r="K22" s="9"/>
      <c r="L22" s="9"/>
      <c r="M22" s="11"/>
      <c r="N22" s="9"/>
      <c r="O22" s="9"/>
      <c r="P22" s="11"/>
      <c r="Q22" s="9"/>
      <c r="R22" s="9"/>
      <c r="S22" s="11"/>
      <c r="T22" s="9"/>
      <c r="U22" s="9"/>
      <c r="V22" s="21"/>
      <c r="W22" s="9"/>
      <c r="X22" s="9"/>
      <c r="Y22" s="11"/>
      <c r="Z22" s="60"/>
      <c r="AA22" s="60"/>
      <c r="AB22" s="23"/>
      <c r="AC22" s="9"/>
      <c r="AD22" s="9"/>
      <c r="AE22" s="11"/>
      <c r="AF22" s="60"/>
      <c r="AG22" s="60"/>
      <c r="AH22" s="35"/>
      <c r="AI22" s="60"/>
      <c r="AJ22" s="60"/>
      <c r="AK22" s="11"/>
      <c r="AL22" s="64">
        <f>SUM(AI22+AF22+AC22+Z22+W22+T22+Q22+N22+K22+H22+E22+B22)</f>
        <v>0</v>
      </c>
      <c r="AM22" s="64">
        <f>SUM(AJ22+AG22+AD22+AA22+X22+U22+R22+O22+L22+I22+F22+C22)</f>
        <v>0</v>
      </c>
      <c r="AN22" s="64">
        <f>SUM(AK22+AH22+AE22+AB22+Y22+V22+S22+P22+M22+J22+G22+D22)</f>
        <v>0</v>
      </c>
      <c r="AO22" s="65">
        <v>15</v>
      </c>
      <c r="AP22" s="65">
        <v>19</v>
      </c>
      <c r="AQ22" s="65">
        <v>35</v>
      </c>
      <c r="AR22" s="81">
        <v>14</v>
      </c>
      <c r="AS22" s="81">
        <v>11</v>
      </c>
      <c r="AT22" s="81">
        <v>27</v>
      </c>
      <c r="AU22" s="66">
        <v>14</v>
      </c>
      <c r="AV22" s="66">
        <v>9</v>
      </c>
      <c r="AW22" s="66">
        <v>24</v>
      </c>
      <c r="AX22" s="67">
        <v>14</v>
      </c>
      <c r="AY22" s="67">
        <v>7</v>
      </c>
      <c r="AZ22" s="67">
        <v>21</v>
      </c>
      <c r="BA22" s="48">
        <v>12</v>
      </c>
      <c r="BB22" s="48">
        <v>4</v>
      </c>
      <c r="BC22" s="15">
        <v>16</v>
      </c>
      <c r="BD22" s="9"/>
      <c r="BE22" s="9"/>
      <c r="BF22" s="5"/>
      <c r="BG22" s="8"/>
      <c r="BH22" s="8"/>
      <c r="BI22" s="8"/>
      <c r="BJ22" s="8"/>
      <c r="BK22" s="8"/>
      <c r="BL22" s="27">
        <f>SUM(AT22+AW22+AZ22+BC22+BF22+BG22+BH22+BI22+BJ22+BK22+AQ22+AN22)</f>
        <v>123</v>
      </c>
      <c r="BM22" s="8">
        <f>SUM(AR22+AU22+AX22+BA22+BD22+AO22+AL22)</f>
        <v>69</v>
      </c>
      <c r="BN22" s="8">
        <f>SUM(AS22+AV22+AY22+BB22+BE22+AP22+AM22)</f>
        <v>50</v>
      </c>
    </row>
    <row r="23" spans="1:66" ht="15" customHeight="1" thickBot="1" x14ac:dyDescent="0.25">
      <c r="A23" s="72" t="s">
        <v>15</v>
      </c>
      <c r="B23" s="8">
        <v>20</v>
      </c>
      <c r="C23" s="8">
        <v>18</v>
      </c>
      <c r="D23" s="11">
        <v>42</v>
      </c>
      <c r="E23" s="8"/>
      <c r="F23" s="8"/>
      <c r="G23" s="11"/>
      <c r="H23" s="8"/>
      <c r="I23" s="8"/>
      <c r="J23" s="11"/>
      <c r="K23" s="9"/>
      <c r="L23" s="9"/>
      <c r="M23" s="11"/>
      <c r="N23" s="9"/>
      <c r="O23" s="9"/>
      <c r="P23" s="11"/>
      <c r="Q23" s="9"/>
      <c r="R23" s="9"/>
      <c r="S23" s="21"/>
      <c r="T23" s="8"/>
      <c r="U23" s="8"/>
      <c r="V23" s="21"/>
      <c r="W23" s="26"/>
      <c r="X23" s="26"/>
      <c r="Y23" s="21"/>
      <c r="Z23" s="30"/>
      <c r="AA23" s="30"/>
      <c r="AB23" s="23"/>
      <c r="AC23" s="8"/>
      <c r="AD23" s="8"/>
      <c r="AE23" s="11"/>
      <c r="AF23" s="18"/>
      <c r="AG23" s="18"/>
      <c r="AH23" s="35"/>
      <c r="AI23" s="60"/>
      <c r="AJ23" s="60"/>
      <c r="AK23" s="11"/>
      <c r="AL23" s="64">
        <f t="shared" ref="AL23:AL33" si="15">SUM(AI23+AF23+AC23+Z23+W23+T23+Q23+N23+K23+H23+E23+B23)</f>
        <v>20</v>
      </c>
      <c r="AM23" s="64">
        <f t="shared" ref="AM23:AM33" si="16">SUM(AJ23+AG23+AD23+AA23+X23+U23+R23+O23+L23+I23+F23+C23)</f>
        <v>18</v>
      </c>
      <c r="AN23" s="64">
        <f t="shared" ref="AN23:AN32" si="17">SUM(AK23+AH23+AE23+AB23+Y23+V23+S23+P23+M23+J23+G23+D23)</f>
        <v>42</v>
      </c>
      <c r="AO23" s="65">
        <v>220</v>
      </c>
      <c r="AP23" s="65">
        <v>182</v>
      </c>
      <c r="AQ23" s="65">
        <v>414</v>
      </c>
      <c r="AR23" s="81">
        <v>216</v>
      </c>
      <c r="AS23" s="81">
        <v>178</v>
      </c>
      <c r="AT23" s="81">
        <v>456</v>
      </c>
      <c r="AU23" s="66">
        <v>275</v>
      </c>
      <c r="AV23" s="66">
        <v>200</v>
      </c>
      <c r="AW23" s="66">
        <v>492</v>
      </c>
      <c r="AX23" s="67">
        <v>306</v>
      </c>
      <c r="AY23" s="67">
        <v>220</v>
      </c>
      <c r="AZ23" s="67">
        <v>540</v>
      </c>
      <c r="BA23" s="48">
        <v>206</v>
      </c>
      <c r="BB23" s="48">
        <v>184</v>
      </c>
      <c r="BC23" s="15">
        <v>397</v>
      </c>
      <c r="BD23" s="9">
        <v>123</v>
      </c>
      <c r="BE23" s="9">
        <v>89</v>
      </c>
      <c r="BF23" s="5">
        <v>240</v>
      </c>
      <c r="BG23" s="8">
        <v>343</v>
      </c>
      <c r="BH23" s="8">
        <v>221</v>
      </c>
      <c r="BI23" s="8">
        <v>201</v>
      </c>
      <c r="BJ23" s="8">
        <v>279</v>
      </c>
      <c r="BK23" s="8">
        <v>157</v>
      </c>
      <c r="BL23" s="27">
        <f>SUM(AT23+AW23+AZ23+BC23+BF23+BG23+BH23+BI23+BJ23+BK23+AQ23+AN23)</f>
        <v>3782</v>
      </c>
      <c r="BM23" s="62">
        <f t="shared" ref="BM23:BM32" si="18">SUM(AR23+AU23+AX23+BA23+BD23+AO23+AL23)</f>
        <v>1366</v>
      </c>
      <c r="BN23" s="62">
        <f t="shared" ref="BN23:BN32" si="19">SUM(AS23+AV23+AY23+BB23+BE23+AP23+AM23)</f>
        <v>1071</v>
      </c>
    </row>
    <row r="24" spans="1:66" ht="15" customHeight="1" thickBot="1" x14ac:dyDescent="0.25">
      <c r="A24" s="72" t="s">
        <v>16</v>
      </c>
      <c r="B24" s="8">
        <v>0</v>
      </c>
      <c r="C24" s="8">
        <v>0</v>
      </c>
      <c r="D24" s="11">
        <v>0</v>
      </c>
      <c r="E24" s="9"/>
      <c r="F24" s="9"/>
      <c r="G24" s="11"/>
      <c r="H24" s="9"/>
      <c r="I24" s="9"/>
      <c r="J24" s="11"/>
      <c r="K24" s="9"/>
      <c r="L24" s="9"/>
      <c r="M24" s="11"/>
      <c r="N24" s="9"/>
      <c r="O24" s="9"/>
      <c r="P24" s="11"/>
      <c r="Q24" s="9"/>
      <c r="R24" s="9"/>
      <c r="S24" s="21"/>
      <c r="T24" s="8"/>
      <c r="U24" s="8"/>
      <c r="V24" s="21"/>
      <c r="W24" s="26"/>
      <c r="X24" s="26"/>
      <c r="Y24" s="21"/>
      <c r="Z24" s="30"/>
      <c r="AA24" s="30"/>
      <c r="AB24" s="23"/>
      <c r="AC24" s="9"/>
      <c r="AD24" s="9"/>
      <c r="AE24" s="11"/>
      <c r="AF24" s="60"/>
      <c r="AG24" s="60"/>
      <c r="AH24" s="35"/>
      <c r="AI24" s="60"/>
      <c r="AJ24" s="60"/>
      <c r="AK24" s="11"/>
      <c r="AL24" s="64">
        <f t="shared" si="15"/>
        <v>0</v>
      </c>
      <c r="AM24" s="64">
        <f t="shared" si="16"/>
        <v>0</v>
      </c>
      <c r="AN24" s="64">
        <f t="shared" si="17"/>
        <v>0</v>
      </c>
      <c r="AO24" s="65">
        <v>42</v>
      </c>
      <c r="AP24" s="65">
        <v>20</v>
      </c>
      <c r="AQ24" s="65">
        <v>70</v>
      </c>
      <c r="AR24" s="81">
        <v>41</v>
      </c>
      <c r="AS24" s="81">
        <v>27</v>
      </c>
      <c r="AT24" s="81">
        <v>72</v>
      </c>
      <c r="AU24" s="66">
        <v>62</v>
      </c>
      <c r="AV24" s="66">
        <v>36</v>
      </c>
      <c r="AW24" s="66">
        <v>103</v>
      </c>
      <c r="AX24" s="67">
        <v>82</v>
      </c>
      <c r="AY24" s="67">
        <v>30</v>
      </c>
      <c r="AZ24" s="67">
        <v>114</v>
      </c>
      <c r="BA24" s="48">
        <v>61</v>
      </c>
      <c r="BB24" s="48">
        <v>25</v>
      </c>
      <c r="BC24" s="15">
        <v>94</v>
      </c>
      <c r="BD24" s="9">
        <v>75</v>
      </c>
      <c r="BE24" s="9">
        <v>19</v>
      </c>
      <c r="BF24" s="5">
        <v>96</v>
      </c>
      <c r="BG24" s="8">
        <v>51</v>
      </c>
      <c r="BH24" s="8">
        <v>24</v>
      </c>
      <c r="BI24" s="8">
        <v>15</v>
      </c>
      <c r="BJ24" s="8">
        <v>37</v>
      </c>
      <c r="BK24" s="8">
        <v>4</v>
      </c>
      <c r="BL24" s="27">
        <f t="shared" ref="BL24:BL30" si="20">SUM(AT24+AW24+AZ24+BC24+BF24+BG24+BH24+BI24+BJ24+BK24+AQ24+AN24)</f>
        <v>680</v>
      </c>
      <c r="BM24" s="62">
        <f t="shared" si="18"/>
        <v>363</v>
      </c>
      <c r="BN24" s="62">
        <f t="shared" si="19"/>
        <v>157</v>
      </c>
    </row>
    <row r="25" spans="1:66" ht="15" customHeight="1" thickBot="1" x14ac:dyDescent="0.25">
      <c r="A25" s="72" t="s">
        <v>33</v>
      </c>
      <c r="B25" s="8">
        <v>0</v>
      </c>
      <c r="C25" s="8">
        <v>0</v>
      </c>
      <c r="D25" s="11">
        <v>0</v>
      </c>
      <c r="E25" s="8"/>
      <c r="F25" s="8"/>
      <c r="G25" s="11"/>
      <c r="H25" s="8"/>
      <c r="I25" s="8"/>
      <c r="J25" s="11"/>
      <c r="K25" s="9"/>
      <c r="L25" s="9"/>
      <c r="M25" s="11"/>
      <c r="N25" s="9"/>
      <c r="O25" s="9"/>
      <c r="P25" s="11"/>
      <c r="Q25" s="9"/>
      <c r="R25" s="9"/>
      <c r="S25" s="21"/>
      <c r="T25" s="9"/>
      <c r="U25" s="9"/>
      <c r="V25" s="21"/>
      <c r="W25" s="26"/>
      <c r="X25" s="26"/>
      <c r="Y25" s="21"/>
      <c r="Z25" s="30"/>
      <c r="AA25" s="30"/>
      <c r="AB25" s="23"/>
      <c r="AC25" s="8"/>
      <c r="AD25" s="8"/>
      <c r="AE25" s="11"/>
      <c r="AF25" s="18"/>
      <c r="AG25" s="18"/>
      <c r="AH25" s="35"/>
      <c r="AI25" s="60"/>
      <c r="AJ25" s="60"/>
      <c r="AK25" s="11"/>
      <c r="AL25" s="64">
        <f t="shared" si="15"/>
        <v>0</v>
      </c>
      <c r="AM25" s="64">
        <f t="shared" si="16"/>
        <v>0</v>
      </c>
      <c r="AN25" s="64">
        <f t="shared" si="17"/>
        <v>0</v>
      </c>
      <c r="AO25" s="65">
        <v>10</v>
      </c>
      <c r="AP25" s="65">
        <v>8</v>
      </c>
      <c r="AQ25" s="65">
        <v>18</v>
      </c>
      <c r="AR25" s="81">
        <v>12</v>
      </c>
      <c r="AS25" s="81">
        <v>8</v>
      </c>
      <c r="AT25" s="81">
        <v>22</v>
      </c>
      <c r="AU25" s="66">
        <v>7</v>
      </c>
      <c r="AV25" s="66">
        <v>8</v>
      </c>
      <c r="AW25" s="66">
        <v>15</v>
      </c>
      <c r="AX25" s="67">
        <v>29</v>
      </c>
      <c r="AY25" s="67">
        <v>16</v>
      </c>
      <c r="AZ25" s="67">
        <v>45</v>
      </c>
      <c r="BA25" s="48">
        <v>37</v>
      </c>
      <c r="BB25" s="48">
        <v>22</v>
      </c>
      <c r="BC25" s="15">
        <v>59</v>
      </c>
      <c r="BD25" s="9">
        <v>11</v>
      </c>
      <c r="BE25" s="9">
        <v>5</v>
      </c>
      <c r="BF25" s="5">
        <v>18</v>
      </c>
      <c r="BG25" s="8">
        <v>22</v>
      </c>
      <c r="BH25" s="8">
        <v>12</v>
      </c>
      <c r="BI25" s="8">
        <v>5</v>
      </c>
      <c r="BJ25" s="8">
        <v>10</v>
      </c>
      <c r="BK25" s="8">
        <v>3</v>
      </c>
      <c r="BL25" s="27">
        <f t="shared" si="20"/>
        <v>229</v>
      </c>
      <c r="BM25" s="62">
        <f t="shared" si="18"/>
        <v>106</v>
      </c>
      <c r="BN25" s="62">
        <f t="shared" si="19"/>
        <v>67</v>
      </c>
    </row>
    <row r="26" spans="1:66" ht="15" customHeight="1" thickBot="1" x14ac:dyDescent="0.25">
      <c r="A26" s="72" t="s">
        <v>17</v>
      </c>
      <c r="B26" s="8">
        <v>0</v>
      </c>
      <c r="C26" s="8">
        <v>0</v>
      </c>
      <c r="D26" s="11">
        <v>0</v>
      </c>
      <c r="E26" s="8"/>
      <c r="F26" s="8"/>
      <c r="G26" s="11"/>
      <c r="H26" s="8"/>
      <c r="I26" s="8"/>
      <c r="J26" s="11"/>
      <c r="K26" s="9"/>
      <c r="L26" s="9"/>
      <c r="M26" s="11"/>
      <c r="N26" s="9"/>
      <c r="O26" s="9"/>
      <c r="P26" s="11"/>
      <c r="Q26" s="9"/>
      <c r="R26" s="9"/>
      <c r="S26" s="21"/>
      <c r="T26" s="8"/>
      <c r="U26" s="8"/>
      <c r="V26" s="21"/>
      <c r="W26" s="26"/>
      <c r="X26" s="26"/>
      <c r="Y26" s="21"/>
      <c r="Z26" s="30"/>
      <c r="AA26" s="30"/>
      <c r="AB26" s="23"/>
      <c r="AC26" s="8"/>
      <c r="AD26" s="8"/>
      <c r="AE26" s="11"/>
      <c r="AF26" s="18"/>
      <c r="AG26" s="18"/>
      <c r="AH26" s="35"/>
      <c r="AI26" s="60"/>
      <c r="AJ26" s="60"/>
      <c r="AK26" s="11"/>
      <c r="AL26" s="64">
        <f t="shared" si="15"/>
        <v>0</v>
      </c>
      <c r="AM26" s="64">
        <f t="shared" si="16"/>
        <v>0</v>
      </c>
      <c r="AN26" s="64">
        <f t="shared" si="17"/>
        <v>0</v>
      </c>
      <c r="AO26" s="65">
        <v>21</v>
      </c>
      <c r="AP26" s="65">
        <v>14</v>
      </c>
      <c r="AQ26" s="65">
        <v>36</v>
      </c>
      <c r="AR26" s="81">
        <v>28</v>
      </c>
      <c r="AS26" s="81">
        <v>21</v>
      </c>
      <c r="AT26" s="81">
        <v>52</v>
      </c>
      <c r="AU26" s="66">
        <v>24</v>
      </c>
      <c r="AV26" s="66">
        <v>15</v>
      </c>
      <c r="AW26" s="66">
        <v>40</v>
      </c>
      <c r="AX26" s="67">
        <v>26</v>
      </c>
      <c r="AY26" s="67">
        <v>19</v>
      </c>
      <c r="AZ26" s="67">
        <v>47</v>
      </c>
      <c r="BA26" s="48">
        <v>48</v>
      </c>
      <c r="BB26" s="48">
        <v>28</v>
      </c>
      <c r="BC26" s="15">
        <v>82</v>
      </c>
      <c r="BD26" s="9">
        <v>59</v>
      </c>
      <c r="BE26" s="9">
        <v>23</v>
      </c>
      <c r="BF26" s="5">
        <v>82</v>
      </c>
      <c r="BG26" s="8">
        <v>104</v>
      </c>
      <c r="BH26" s="8">
        <v>27</v>
      </c>
      <c r="BI26" s="8">
        <v>10</v>
      </c>
      <c r="BJ26" s="8">
        <v>15</v>
      </c>
      <c r="BK26" s="8">
        <v>15</v>
      </c>
      <c r="BL26" s="27">
        <f t="shared" si="20"/>
        <v>510</v>
      </c>
      <c r="BM26" s="62">
        <f t="shared" si="18"/>
        <v>206</v>
      </c>
      <c r="BN26" s="62">
        <f t="shared" si="19"/>
        <v>120</v>
      </c>
    </row>
    <row r="27" spans="1:66" ht="15" customHeight="1" thickBot="1" x14ac:dyDescent="0.25">
      <c r="A27" s="72" t="s">
        <v>34</v>
      </c>
      <c r="B27" s="8">
        <v>0</v>
      </c>
      <c r="C27" s="8">
        <v>1</v>
      </c>
      <c r="D27" s="11">
        <v>1</v>
      </c>
      <c r="E27" s="8"/>
      <c r="F27" s="8"/>
      <c r="G27" s="11"/>
      <c r="H27" s="8"/>
      <c r="I27" s="8"/>
      <c r="J27" s="11"/>
      <c r="K27" s="8"/>
      <c r="L27" s="8"/>
      <c r="M27" s="11"/>
      <c r="N27" s="9"/>
      <c r="O27" s="9"/>
      <c r="P27" s="11"/>
      <c r="Q27" s="9"/>
      <c r="R27" s="9"/>
      <c r="S27" s="21"/>
      <c r="T27" s="8"/>
      <c r="U27" s="8"/>
      <c r="V27" s="21"/>
      <c r="W27" s="26"/>
      <c r="X27" s="26"/>
      <c r="Y27" s="21"/>
      <c r="Z27" s="30"/>
      <c r="AA27" s="30"/>
      <c r="AB27" s="23"/>
      <c r="AC27" s="8"/>
      <c r="AD27" s="8"/>
      <c r="AE27" s="11"/>
      <c r="AF27" s="18"/>
      <c r="AG27" s="18"/>
      <c r="AH27" s="35"/>
      <c r="AI27" s="60"/>
      <c r="AJ27" s="60"/>
      <c r="AK27" s="11"/>
      <c r="AL27" s="64">
        <f t="shared" si="15"/>
        <v>0</v>
      </c>
      <c r="AM27" s="64">
        <f t="shared" si="16"/>
        <v>1</v>
      </c>
      <c r="AN27" s="64">
        <f t="shared" si="17"/>
        <v>1</v>
      </c>
      <c r="AO27" s="65">
        <v>16</v>
      </c>
      <c r="AP27" s="65">
        <v>9</v>
      </c>
      <c r="AQ27" s="65">
        <v>25</v>
      </c>
      <c r="AR27" s="81">
        <v>9</v>
      </c>
      <c r="AS27" s="81">
        <v>7</v>
      </c>
      <c r="AT27" s="81">
        <v>16</v>
      </c>
      <c r="AU27" s="66">
        <v>13</v>
      </c>
      <c r="AV27" s="66">
        <v>7</v>
      </c>
      <c r="AW27" s="66">
        <v>20</v>
      </c>
      <c r="AX27" s="67">
        <v>21</v>
      </c>
      <c r="AY27" s="67">
        <v>11</v>
      </c>
      <c r="AZ27" s="67">
        <v>32</v>
      </c>
      <c r="BA27" s="48">
        <v>14</v>
      </c>
      <c r="BB27" s="48">
        <v>5</v>
      </c>
      <c r="BC27" s="15">
        <v>19</v>
      </c>
      <c r="BD27" s="9">
        <v>11</v>
      </c>
      <c r="BE27" s="9">
        <v>3</v>
      </c>
      <c r="BF27" s="5">
        <v>14</v>
      </c>
      <c r="BG27" s="8">
        <v>3</v>
      </c>
      <c r="BH27" s="8">
        <v>9</v>
      </c>
      <c r="BI27" s="8">
        <v>4</v>
      </c>
      <c r="BJ27" s="8">
        <v>6</v>
      </c>
      <c r="BK27" s="8">
        <v>1</v>
      </c>
      <c r="BL27" s="27">
        <f t="shared" si="20"/>
        <v>150</v>
      </c>
      <c r="BM27" s="62">
        <f t="shared" si="18"/>
        <v>84</v>
      </c>
      <c r="BN27" s="62">
        <f t="shared" si="19"/>
        <v>43</v>
      </c>
    </row>
    <row r="28" spans="1:66" ht="15" customHeight="1" thickBot="1" x14ac:dyDescent="0.25">
      <c r="A28" s="72" t="s">
        <v>18</v>
      </c>
      <c r="B28" s="8">
        <v>0</v>
      </c>
      <c r="C28" s="8">
        <v>0</v>
      </c>
      <c r="D28" s="11">
        <v>0</v>
      </c>
      <c r="E28" s="8"/>
      <c r="F28" s="8"/>
      <c r="G28" s="11"/>
      <c r="H28" s="8"/>
      <c r="I28" s="8"/>
      <c r="J28" s="11"/>
      <c r="K28" s="9"/>
      <c r="L28" s="9"/>
      <c r="M28" s="11"/>
      <c r="N28" s="9"/>
      <c r="O28" s="9"/>
      <c r="P28" s="11"/>
      <c r="Q28" s="9"/>
      <c r="R28" s="9"/>
      <c r="S28" s="21"/>
      <c r="T28" s="8"/>
      <c r="U28" s="8"/>
      <c r="V28" s="21"/>
      <c r="W28" s="26"/>
      <c r="X28" s="26"/>
      <c r="Y28" s="21"/>
      <c r="Z28" s="30"/>
      <c r="AA28" s="30"/>
      <c r="AB28" s="23"/>
      <c r="AC28" s="8"/>
      <c r="AD28" s="8"/>
      <c r="AE28" s="11"/>
      <c r="AF28" s="18"/>
      <c r="AG28" s="18"/>
      <c r="AH28" s="35"/>
      <c r="AI28" s="60"/>
      <c r="AJ28" s="60"/>
      <c r="AK28" s="11"/>
      <c r="AL28" s="64">
        <f t="shared" si="15"/>
        <v>0</v>
      </c>
      <c r="AM28" s="64">
        <f t="shared" si="16"/>
        <v>0</v>
      </c>
      <c r="AN28" s="64">
        <f t="shared" si="17"/>
        <v>0</v>
      </c>
      <c r="AO28" s="65">
        <v>13</v>
      </c>
      <c r="AP28" s="65">
        <v>7</v>
      </c>
      <c r="AQ28" s="65">
        <v>22</v>
      </c>
      <c r="AR28" s="81">
        <v>14</v>
      </c>
      <c r="AS28" s="81">
        <v>8</v>
      </c>
      <c r="AT28" s="81">
        <v>24</v>
      </c>
      <c r="AU28" s="66">
        <v>15</v>
      </c>
      <c r="AV28" s="66">
        <v>3</v>
      </c>
      <c r="AW28" s="66">
        <v>19</v>
      </c>
      <c r="AX28" s="67">
        <v>20</v>
      </c>
      <c r="AY28" s="67">
        <v>10</v>
      </c>
      <c r="AZ28" s="67">
        <v>30</v>
      </c>
      <c r="BA28" s="48">
        <v>11</v>
      </c>
      <c r="BB28" s="48">
        <v>7</v>
      </c>
      <c r="BC28" s="15">
        <v>19</v>
      </c>
      <c r="BD28" s="9">
        <v>16</v>
      </c>
      <c r="BE28" s="9">
        <v>4</v>
      </c>
      <c r="BF28" s="5">
        <v>20</v>
      </c>
      <c r="BG28" s="8">
        <v>7</v>
      </c>
      <c r="BH28" s="8">
        <v>6</v>
      </c>
      <c r="BI28" s="8">
        <v>0</v>
      </c>
      <c r="BJ28" s="8">
        <v>6</v>
      </c>
      <c r="BK28" s="8">
        <v>1</v>
      </c>
      <c r="BL28" s="27">
        <f t="shared" si="20"/>
        <v>154</v>
      </c>
      <c r="BM28" s="62">
        <f t="shared" si="18"/>
        <v>89</v>
      </c>
      <c r="BN28" s="62">
        <f t="shared" si="19"/>
        <v>39</v>
      </c>
    </row>
    <row r="29" spans="1:66" ht="15" customHeight="1" thickBot="1" x14ac:dyDescent="0.25">
      <c r="A29" s="72" t="s">
        <v>19</v>
      </c>
      <c r="B29" s="8">
        <v>6</v>
      </c>
      <c r="C29" s="8">
        <v>0</v>
      </c>
      <c r="D29" s="11">
        <v>6</v>
      </c>
      <c r="E29" s="8"/>
      <c r="F29" s="8"/>
      <c r="G29" s="11"/>
      <c r="H29" s="8"/>
      <c r="I29" s="8"/>
      <c r="J29" s="11"/>
      <c r="K29" s="9"/>
      <c r="L29" s="9"/>
      <c r="M29" s="11"/>
      <c r="N29" s="9"/>
      <c r="O29" s="9"/>
      <c r="P29" s="11"/>
      <c r="Q29" s="9"/>
      <c r="R29" s="9"/>
      <c r="S29" s="21"/>
      <c r="T29" s="8"/>
      <c r="U29" s="8"/>
      <c r="V29" s="21"/>
      <c r="W29" s="26"/>
      <c r="X29" s="26"/>
      <c r="Y29" s="21"/>
      <c r="Z29" s="30"/>
      <c r="AA29" s="30"/>
      <c r="AB29" s="23"/>
      <c r="AC29" s="8"/>
      <c r="AD29" s="8"/>
      <c r="AE29" s="11"/>
      <c r="AF29" s="18"/>
      <c r="AG29" s="18"/>
      <c r="AH29" s="35"/>
      <c r="AI29" s="60"/>
      <c r="AJ29" s="60"/>
      <c r="AK29" s="11"/>
      <c r="AL29" s="64">
        <f t="shared" si="15"/>
        <v>6</v>
      </c>
      <c r="AM29" s="64">
        <f t="shared" si="16"/>
        <v>0</v>
      </c>
      <c r="AN29" s="64">
        <f t="shared" si="17"/>
        <v>6</v>
      </c>
      <c r="AO29" s="65">
        <v>83</v>
      </c>
      <c r="AP29" s="65">
        <v>83</v>
      </c>
      <c r="AQ29" s="65">
        <v>168</v>
      </c>
      <c r="AR29" s="81">
        <v>163</v>
      </c>
      <c r="AS29" s="81">
        <v>41</v>
      </c>
      <c r="AT29" s="81">
        <v>213</v>
      </c>
      <c r="AU29" s="66">
        <v>93</v>
      </c>
      <c r="AV29" s="66">
        <v>88</v>
      </c>
      <c r="AW29" s="66">
        <v>184</v>
      </c>
      <c r="AX29" s="67">
        <v>82</v>
      </c>
      <c r="AY29" s="67">
        <v>82</v>
      </c>
      <c r="AZ29" s="67">
        <v>170</v>
      </c>
      <c r="BA29" s="48">
        <v>154</v>
      </c>
      <c r="BB29" s="48">
        <v>90</v>
      </c>
      <c r="BC29" s="15">
        <v>253</v>
      </c>
      <c r="BD29" s="9">
        <v>171</v>
      </c>
      <c r="BE29" s="9">
        <v>88</v>
      </c>
      <c r="BF29" s="5">
        <v>266</v>
      </c>
      <c r="BG29" s="8">
        <v>221</v>
      </c>
      <c r="BH29" s="8">
        <v>128</v>
      </c>
      <c r="BI29" s="8">
        <v>101</v>
      </c>
      <c r="BJ29" s="8">
        <v>138</v>
      </c>
      <c r="BK29" s="8">
        <v>43</v>
      </c>
      <c r="BL29" s="27">
        <f t="shared" si="20"/>
        <v>1891</v>
      </c>
      <c r="BM29" s="62">
        <f t="shared" si="18"/>
        <v>752</v>
      </c>
      <c r="BN29" s="62">
        <f t="shared" si="19"/>
        <v>472</v>
      </c>
    </row>
    <row r="30" spans="1:66" ht="15" customHeight="1" thickBot="1" x14ac:dyDescent="0.25">
      <c r="A30" s="72" t="s">
        <v>20</v>
      </c>
      <c r="B30" s="8">
        <v>16</v>
      </c>
      <c r="C30" s="8">
        <v>11</v>
      </c>
      <c r="D30" s="11">
        <v>27</v>
      </c>
      <c r="E30" s="8"/>
      <c r="F30" s="8"/>
      <c r="G30" s="11"/>
      <c r="H30" s="8"/>
      <c r="I30" s="8"/>
      <c r="J30" s="11"/>
      <c r="K30" s="9"/>
      <c r="L30" s="9"/>
      <c r="M30" s="11"/>
      <c r="N30" s="9"/>
      <c r="O30" s="9"/>
      <c r="P30" s="11"/>
      <c r="Q30" s="9"/>
      <c r="R30" s="9"/>
      <c r="S30" s="21"/>
      <c r="T30" s="8"/>
      <c r="U30" s="8"/>
      <c r="V30" s="21"/>
      <c r="W30" s="26"/>
      <c r="X30" s="26"/>
      <c r="Y30" s="21"/>
      <c r="Z30" s="30"/>
      <c r="AA30" s="30"/>
      <c r="AB30" s="23"/>
      <c r="AC30" s="8"/>
      <c r="AD30" s="8"/>
      <c r="AE30" s="11"/>
      <c r="AF30" s="18"/>
      <c r="AG30" s="18"/>
      <c r="AH30" s="35"/>
      <c r="AI30" s="60"/>
      <c r="AJ30" s="60"/>
      <c r="AK30" s="11"/>
      <c r="AL30" s="64">
        <f t="shared" si="15"/>
        <v>16</v>
      </c>
      <c r="AM30" s="64">
        <f t="shared" si="16"/>
        <v>11</v>
      </c>
      <c r="AN30" s="64">
        <f t="shared" si="17"/>
        <v>27</v>
      </c>
      <c r="AO30" s="65">
        <v>178</v>
      </c>
      <c r="AP30" s="65">
        <v>152</v>
      </c>
      <c r="AQ30" s="65">
        <v>338</v>
      </c>
      <c r="AR30" s="81">
        <v>172</v>
      </c>
      <c r="AS30" s="81">
        <v>104</v>
      </c>
      <c r="AT30" s="81">
        <v>280</v>
      </c>
      <c r="AU30" s="66">
        <v>165</v>
      </c>
      <c r="AV30" s="66">
        <v>122</v>
      </c>
      <c r="AW30" s="66">
        <v>305</v>
      </c>
      <c r="AX30" s="67">
        <v>219</v>
      </c>
      <c r="AY30" s="67">
        <v>109</v>
      </c>
      <c r="AZ30" s="67">
        <v>328</v>
      </c>
      <c r="BA30" s="48">
        <v>231</v>
      </c>
      <c r="BB30" s="48">
        <v>152</v>
      </c>
      <c r="BC30" s="15">
        <v>383</v>
      </c>
      <c r="BD30" s="9">
        <v>251</v>
      </c>
      <c r="BE30" s="9">
        <v>138</v>
      </c>
      <c r="BF30" s="5">
        <v>401</v>
      </c>
      <c r="BG30" s="8">
        <v>479</v>
      </c>
      <c r="BH30" s="8">
        <v>190</v>
      </c>
      <c r="BI30" s="8">
        <v>257</v>
      </c>
      <c r="BJ30" s="8">
        <v>201</v>
      </c>
      <c r="BK30" s="8">
        <v>35</v>
      </c>
      <c r="BL30" s="27">
        <f t="shared" si="20"/>
        <v>3224</v>
      </c>
      <c r="BM30" s="62">
        <f t="shared" si="18"/>
        <v>1232</v>
      </c>
      <c r="BN30" s="62">
        <f t="shared" si="19"/>
        <v>788</v>
      </c>
    </row>
    <row r="31" spans="1:66" ht="15" customHeight="1" thickBot="1" x14ac:dyDescent="0.25">
      <c r="A31" s="72" t="s">
        <v>21</v>
      </c>
      <c r="B31" s="8">
        <v>0</v>
      </c>
      <c r="C31" s="8">
        <v>5</v>
      </c>
      <c r="D31" s="11">
        <v>5</v>
      </c>
      <c r="E31" s="8"/>
      <c r="F31" s="8"/>
      <c r="G31" s="11"/>
      <c r="H31" s="8"/>
      <c r="I31" s="8"/>
      <c r="J31" s="11"/>
      <c r="K31" s="8"/>
      <c r="L31" s="8"/>
      <c r="M31" s="11"/>
      <c r="N31" s="9"/>
      <c r="O31" s="9"/>
      <c r="P31" s="11"/>
      <c r="Q31" s="9"/>
      <c r="R31" s="9"/>
      <c r="S31" s="21"/>
      <c r="T31" s="26"/>
      <c r="U31" s="26"/>
      <c r="V31" s="21"/>
      <c r="W31" s="26"/>
      <c r="X31" s="26"/>
      <c r="Y31" s="21"/>
      <c r="Z31" s="30"/>
      <c r="AA31" s="30"/>
      <c r="AB31" s="23"/>
      <c r="AC31" s="8"/>
      <c r="AD31" s="8"/>
      <c r="AE31" s="11"/>
      <c r="AF31" s="18"/>
      <c r="AG31" s="18"/>
      <c r="AH31" s="35"/>
      <c r="AI31" s="60"/>
      <c r="AJ31" s="60"/>
      <c r="AK31" s="11"/>
      <c r="AL31" s="64">
        <f t="shared" si="15"/>
        <v>0</v>
      </c>
      <c r="AM31" s="64">
        <f t="shared" si="16"/>
        <v>5</v>
      </c>
      <c r="AN31" s="64">
        <f t="shared" si="17"/>
        <v>5</v>
      </c>
      <c r="AO31" s="65">
        <v>22</v>
      </c>
      <c r="AP31" s="65">
        <v>14</v>
      </c>
      <c r="AQ31" s="65">
        <v>42</v>
      </c>
      <c r="AR31" s="81">
        <v>44</v>
      </c>
      <c r="AS31" s="81">
        <v>33</v>
      </c>
      <c r="AT31" s="81">
        <v>80</v>
      </c>
      <c r="AU31" s="66">
        <v>49</v>
      </c>
      <c r="AV31" s="66">
        <v>36</v>
      </c>
      <c r="AW31" s="66">
        <v>89</v>
      </c>
      <c r="AX31" s="67">
        <v>32</v>
      </c>
      <c r="AY31" s="67">
        <v>36</v>
      </c>
      <c r="AZ31" s="67">
        <v>71</v>
      </c>
      <c r="BA31" s="48">
        <v>51</v>
      </c>
      <c r="BB31" s="48">
        <v>38</v>
      </c>
      <c r="BC31" s="15">
        <v>94</v>
      </c>
      <c r="BD31" s="9">
        <v>37</v>
      </c>
      <c r="BE31" s="9">
        <v>21</v>
      </c>
      <c r="BF31" s="5">
        <v>58</v>
      </c>
      <c r="BG31" s="8">
        <v>4</v>
      </c>
      <c r="BH31" s="8">
        <v>0</v>
      </c>
      <c r="BI31" s="8">
        <v>0</v>
      </c>
      <c r="BJ31" s="8">
        <v>0</v>
      </c>
      <c r="BK31" s="8">
        <v>0</v>
      </c>
      <c r="BL31" s="27">
        <f>SUM(AT31+AW31+AZ31+BC31+BF31+BG31+BH31+BI31+BJ31+BK31+AQ31+AN31)</f>
        <v>443</v>
      </c>
      <c r="BM31" s="62">
        <f t="shared" si="18"/>
        <v>235</v>
      </c>
      <c r="BN31" s="62">
        <f t="shared" si="19"/>
        <v>183</v>
      </c>
    </row>
    <row r="32" spans="1:66" ht="15" customHeight="1" thickBot="1" x14ac:dyDescent="0.25">
      <c r="A32" s="17" t="s">
        <v>37</v>
      </c>
      <c r="B32" s="28">
        <f>SUM(B22:B31)</f>
        <v>42</v>
      </c>
      <c r="C32" s="28">
        <f t="shared" ref="C32:AE32" si="21">SUM(C22:C31)</f>
        <v>35</v>
      </c>
      <c r="D32" s="29">
        <f>SUM(D22:D31)</f>
        <v>81</v>
      </c>
      <c r="E32" s="29">
        <f t="shared" si="21"/>
        <v>0</v>
      </c>
      <c r="F32" s="29">
        <f t="shared" si="21"/>
        <v>0</v>
      </c>
      <c r="G32" s="29">
        <f t="shared" si="21"/>
        <v>0</v>
      </c>
      <c r="H32" s="29">
        <f t="shared" si="21"/>
        <v>0</v>
      </c>
      <c r="I32" s="29">
        <f t="shared" si="21"/>
        <v>0</v>
      </c>
      <c r="J32" s="29">
        <f t="shared" si="21"/>
        <v>0</v>
      </c>
      <c r="K32" s="29">
        <f t="shared" si="21"/>
        <v>0</v>
      </c>
      <c r="L32" s="29">
        <f t="shared" si="21"/>
        <v>0</v>
      </c>
      <c r="M32" s="29">
        <f t="shared" si="21"/>
        <v>0</v>
      </c>
      <c r="N32" s="29">
        <f t="shared" si="21"/>
        <v>0</v>
      </c>
      <c r="O32" s="29">
        <f t="shared" si="21"/>
        <v>0</v>
      </c>
      <c r="P32" s="29">
        <f t="shared" si="21"/>
        <v>0</v>
      </c>
      <c r="Q32" s="29">
        <f t="shared" si="21"/>
        <v>0</v>
      </c>
      <c r="R32" s="29">
        <f t="shared" si="21"/>
        <v>0</v>
      </c>
      <c r="S32" s="29">
        <f t="shared" si="21"/>
        <v>0</v>
      </c>
      <c r="T32" s="29">
        <f t="shared" si="21"/>
        <v>0</v>
      </c>
      <c r="U32" s="29">
        <f t="shared" si="21"/>
        <v>0</v>
      </c>
      <c r="V32" s="29">
        <f t="shared" si="21"/>
        <v>0</v>
      </c>
      <c r="W32" s="29">
        <f t="shared" si="21"/>
        <v>0</v>
      </c>
      <c r="X32" s="29">
        <f t="shared" si="21"/>
        <v>0</v>
      </c>
      <c r="Y32" s="29">
        <f t="shared" si="21"/>
        <v>0</v>
      </c>
      <c r="Z32" s="38">
        <f t="shared" si="21"/>
        <v>0</v>
      </c>
      <c r="AA32" s="38">
        <f t="shared" si="21"/>
        <v>0</v>
      </c>
      <c r="AB32" s="38">
        <f t="shared" si="21"/>
        <v>0</v>
      </c>
      <c r="AC32" s="39">
        <f t="shared" si="21"/>
        <v>0</v>
      </c>
      <c r="AD32" s="39">
        <f t="shared" si="21"/>
        <v>0</v>
      </c>
      <c r="AE32" s="39">
        <f t="shared" si="21"/>
        <v>0</v>
      </c>
      <c r="AF32" s="38">
        <f t="shared" ref="AF32:AK32" si="22">SUM(AF22:AF31)</f>
        <v>0</v>
      </c>
      <c r="AG32" s="38">
        <f t="shared" si="22"/>
        <v>0</v>
      </c>
      <c r="AH32" s="38">
        <f t="shared" si="22"/>
        <v>0</v>
      </c>
      <c r="AI32" s="38">
        <f t="shared" si="22"/>
        <v>0</v>
      </c>
      <c r="AJ32" s="38">
        <f t="shared" si="22"/>
        <v>0</v>
      </c>
      <c r="AK32" s="29">
        <f t="shared" si="22"/>
        <v>0</v>
      </c>
      <c r="AL32" s="74">
        <f t="shared" si="15"/>
        <v>42</v>
      </c>
      <c r="AM32" s="74">
        <f t="shared" si="16"/>
        <v>35</v>
      </c>
      <c r="AN32" s="74">
        <f t="shared" si="17"/>
        <v>81</v>
      </c>
      <c r="AO32" s="65">
        <v>626</v>
      </c>
      <c r="AP32" s="65">
        <v>515</v>
      </c>
      <c r="AQ32" s="65">
        <f>SUM(AQ22:AQ31)</f>
        <v>1168</v>
      </c>
      <c r="AR32" s="81">
        <f>SUM(AR22:AR31)</f>
        <v>713</v>
      </c>
      <c r="AS32" s="81">
        <f>SUM(AS22:AS31)</f>
        <v>438</v>
      </c>
      <c r="AT32" s="81">
        <f>SUM(AT22:AT31)</f>
        <v>1242</v>
      </c>
      <c r="AU32" s="66">
        <v>717</v>
      </c>
      <c r="AV32" s="66">
        <v>524</v>
      </c>
      <c r="AW32" s="66">
        <v>1291</v>
      </c>
      <c r="AX32" s="67">
        <v>831</v>
      </c>
      <c r="AY32" s="67">
        <v>540</v>
      </c>
      <c r="AZ32" s="67">
        <v>1398</v>
      </c>
      <c r="BA32" s="15">
        <v>825</v>
      </c>
      <c r="BB32" s="15">
        <v>555</v>
      </c>
      <c r="BC32" s="15">
        <v>1416</v>
      </c>
      <c r="BD32" s="9">
        <v>754</v>
      </c>
      <c r="BE32" s="9">
        <v>390</v>
      </c>
      <c r="BF32" s="5">
        <v>1195</v>
      </c>
      <c r="BG32" s="33">
        <v>1234</v>
      </c>
      <c r="BH32" s="33">
        <v>617</v>
      </c>
      <c r="BI32" s="33">
        <v>593</v>
      </c>
      <c r="BJ32" s="33">
        <v>692</v>
      </c>
      <c r="BK32" s="33">
        <v>259</v>
      </c>
      <c r="BL32" s="4">
        <f>SUM(AT32+AW32+AZ32+BC32+BF32+BG32+BH32+BI32+BJ32+BK32+AQ32+AN32)</f>
        <v>11186</v>
      </c>
      <c r="BM32" s="62">
        <f t="shared" si="18"/>
        <v>4508</v>
      </c>
      <c r="BN32" s="62">
        <f t="shared" si="19"/>
        <v>2997</v>
      </c>
    </row>
    <row r="33" spans="1:66" s="3" customFormat="1" ht="14.25" thickTop="1" thickBot="1" x14ac:dyDescent="0.25">
      <c r="A33" s="69" t="s">
        <v>35</v>
      </c>
      <c r="B33" s="70">
        <f>SUM(B32+B20+B13)</f>
        <v>72</v>
      </c>
      <c r="C33" s="70">
        <f>SUM(C32+C20+C13)</f>
        <v>81</v>
      </c>
      <c r="D33" s="70">
        <f t="shared" ref="D33:J33" si="23">SUM(D32+D20+D13)</f>
        <v>170</v>
      </c>
      <c r="E33" s="70">
        <f t="shared" si="23"/>
        <v>0</v>
      </c>
      <c r="F33" s="70">
        <f t="shared" si="23"/>
        <v>0</v>
      </c>
      <c r="G33" s="70">
        <f t="shared" si="23"/>
        <v>0</v>
      </c>
      <c r="H33" s="70">
        <f t="shared" si="23"/>
        <v>0</v>
      </c>
      <c r="I33" s="70">
        <f t="shared" si="23"/>
        <v>0</v>
      </c>
      <c r="J33" s="70">
        <f t="shared" si="23"/>
        <v>0</v>
      </c>
      <c r="K33" s="70">
        <f t="shared" ref="K33:AJ33" si="24">SUM(K32+K20+K13)</f>
        <v>0</v>
      </c>
      <c r="L33" s="70">
        <f t="shared" si="24"/>
        <v>0</v>
      </c>
      <c r="M33" s="70">
        <f t="shared" si="24"/>
        <v>0</v>
      </c>
      <c r="N33" s="70">
        <f t="shared" si="24"/>
        <v>0</v>
      </c>
      <c r="O33" s="70">
        <f t="shared" si="24"/>
        <v>0</v>
      </c>
      <c r="P33" s="70">
        <f t="shared" si="24"/>
        <v>0</v>
      </c>
      <c r="Q33" s="70">
        <f t="shared" si="24"/>
        <v>0</v>
      </c>
      <c r="R33" s="70">
        <f t="shared" si="24"/>
        <v>0</v>
      </c>
      <c r="S33" s="70">
        <f t="shared" si="24"/>
        <v>0</v>
      </c>
      <c r="T33" s="70">
        <f t="shared" si="24"/>
        <v>0</v>
      </c>
      <c r="U33" s="70">
        <f t="shared" si="24"/>
        <v>0</v>
      </c>
      <c r="V33" s="70">
        <f t="shared" si="24"/>
        <v>0</v>
      </c>
      <c r="W33" s="70">
        <f t="shared" si="24"/>
        <v>0</v>
      </c>
      <c r="X33" s="70">
        <f t="shared" si="24"/>
        <v>0</v>
      </c>
      <c r="Y33" s="70">
        <f t="shared" si="24"/>
        <v>0</v>
      </c>
      <c r="Z33" s="70">
        <f t="shared" si="24"/>
        <v>0</v>
      </c>
      <c r="AA33" s="70">
        <f t="shared" si="24"/>
        <v>0</v>
      </c>
      <c r="AB33" s="70">
        <f t="shared" si="24"/>
        <v>0</v>
      </c>
      <c r="AC33" s="70">
        <f t="shared" si="24"/>
        <v>0</v>
      </c>
      <c r="AD33" s="70">
        <f t="shared" si="24"/>
        <v>0</v>
      </c>
      <c r="AE33" s="70">
        <f t="shared" si="24"/>
        <v>0</v>
      </c>
      <c r="AF33" s="70">
        <f t="shared" si="24"/>
        <v>0</v>
      </c>
      <c r="AG33" s="70">
        <f t="shared" si="24"/>
        <v>0</v>
      </c>
      <c r="AH33" s="70">
        <f t="shared" si="24"/>
        <v>0</v>
      </c>
      <c r="AI33" s="70">
        <f t="shared" si="24"/>
        <v>0</v>
      </c>
      <c r="AJ33" s="70">
        <f t="shared" si="24"/>
        <v>0</v>
      </c>
      <c r="AK33" s="70">
        <f>SUM(AK32+AK20+AK13)</f>
        <v>0</v>
      </c>
      <c r="AL33" s="73">
        <f t="shared" si="15"/>
        <v>72</v>
      </c>
      <c r="AM33" s="73">
        <f t="shared" si="16"/>
        <v>81</v>
      </c>
      <c r="AN33" s="73">
        <f>SUM(AK33+AH33+AE33+AB33+Y33+V33+S33+P33+M33+J33+G33+D33)</f>
        <v>170</v>
      </c>
      <c r="AO33" s="65">
        <f t="shared" ref="AO33:AP33" si="25">SUM(AO13+AO20+AO32)</f>
        <v>1369</v>
      </c>
      <c r="AP33" s="65">
        <f t="shared" si="25"/>
        <v>1129</v>
      </c>
      <c r="AQ33" s="65">
        <f>SUM(AQ13+AQ20+AQ32)</f>
        <v>2614</v>
      </c>
      <c r="AR33" s="81">
        <f>SUM(AR32+AR20+AR13)</f>
        <v>1579</v>
      </c>
      <c r="AS33" s="81">
        <f>SUM(AS32+AS20+AS13)</f>
        <v>1284</v>
      </c>
      <c r="AT33" s="81">
        <f>SUM(AT32+AT20+AT13)</f>
        <v>3043</v>
      </c>
      <c r="AU33" s="66">
        <v>1205</v>
      </c>
      <c r="AV33" s="66">
        <v>1628</v>
      </c>
      <c r="AW33" s="66">
        <v>2890</v>
      </c>
      <c r="AX33" s="68">
        <v>1586</v>
      </c>
      <c r="AY33" s="68">
        <v>1372</v>
      </c>
      <c r="AZ33" s="68">
        <v>3014</v>
      </c>
      <c r="BA33" s="49">
        <v>1685</v>
      </c>
      <c r="BB33" s="49">
        <v>1151</v>
      </c>
      <c r="BC33" s="49">
        <v>2953</v>
      </c>
      <c r="BD33" s="47">
        <v>1834</v>
      </c>
      <c r="BE33" s="47">
        <v>974</v>
      </c>
      <c r="BF33" s="47">
        <v>2887</v>
      </c>
      <c r="BG33" s="47">
        <v>3730</v>
      </c>
      <c r="BH33" s="47">
        <v>1374</v>
      </c>
      <c r="BI33" s="47">
        <v>1270</v>
      </c>
      <c r="BJ33" s="47">
        <v>1232</v>
      </c>
      <c r="BK33" s="47">
        <v>501</v>
      </c>
      <c r="BL33" s="4">
        <f>SUM(AT33+AW33+AZ33+BC33+BF33+BG33+BH33+BI33+BJ33+BK33+AQ33+AN33)</f>
        <v>25678</v>
      </c>
      <c r="BM33" s="8">
        <f>SUM(AR33+AU33+AX33+BA33+BD33+AO33+AL33)</f>
        <v>9330</v>
      </c>
      <c r="BN33" s="8">
        <f>SUM(AS33+AV33+AY33+BB33+BE33+AP33+AN33)</f>
        <v>7708</v>
      </c>
    </row>
    <row r="34" spans="1:66" ht="13.5" thickTop="1" x14ac:dyDescent="0.2"/>
    <row r="35" spans="1:66" ht="12.75" customHeight="1" x14ac:dyDescent="0.2">
      <c r="A35" s="51" t="s">
        <v>46</v>
      </c>
      <c r="B35" s="189" t="s">
        <v>43</v>
      </c>
      <c r="C35" s="189"/>
      <c r="D35" s="189"/>
      <c r="E35" s="189"/>
      <c r="F35" s="189"/>
      <c r="G35" s="189"/>
      <c r="H35" s="189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</row>
    <row r="36" spans="1:66" s="25" customFormat="1" ht="12.75" customHeight="1" x14ac:dyDescent="0.2">
      <c r="A36" s="44"/>
      <c r="B36" s="76" t="s">
        <v>55</v>
      </c>
      <c r="C36" s="76"/>
      <c r="D36" s="77"/>
      <c r="E36" s="76" t="s">
        <v>57</v>
      </c>
      <c r="F36" s="77"/>
      <c r="G36" s="77"/>
      <c r="H36" s="76"/>
      <c r="I36" s="40"/>
      <c r="J36" s="40"/>
      <c r="K36" s="40"/>
      <c r="L36" s="40"/>
      <c r="M36" s="40"/>
      <c r="N36" s="40"/>
      <c r="O36" s="40"/>
      <c r="P36" s="40"/>
      <c r="Q36" s="40"/>
      <c r="S36" s="40"/>
      <c r="T36" s="40"/>
      <c r="U36" s="40"/>
      <c r="W36" s="40"/>
      <c r="X36" s="40"/>
      <c r="Y36" s="40"/>
      <c r="Z36" s="41"/>
      <c r="AA36" s="41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6"/>
      <c r="BE36" s="46"/>
      <c r="BF36" s="46"/>
      <c r="BM36" s="190" t="s">
        <v>51</v>
      </c>
      <c r="BN36" s="190"/>
    </row>
    <row r="37" spans="1:66" s="25" customFormat="1" x14ac:dyDescent="0.2">
      <c r="A37" s="44"/>
      <c r="B37" s="76" t="s">
        <v>56</v>
      </c>
      <c r="C37" s="76"/>
      <c r="D37" s="77"/>
      <c r="E37" s="78" t="s">
        <v>54</v>
      </c>
      <c r="F37" s="76"/>
      <c r="G37" s="77"/>
      <c r="H37" s="77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W37" s="40"/>
      <c r="X37" s="40"/>
      <c r="Y37" s="40"/>
      <c r="Z37" s="41"/>
      <c r="AA37" s="41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6"/>
      <c r="BE37" s="46"/>
      <c r="BF37" s="46"/>
      <c r="BM37" s="190"/>
      <c r="BN37" s="190"/>
    </row>
    <row r="38" spans="1:66" s="25" customFormat="1" x14ac:dyDescent="0.2">
      <c r="A38" s="44"/>
      <c r="B38" s="187" t="s">
        <v>58</v>
      </c>
      <c r="C38" s="187"/>
      <c r="D38" s="187"/>
      <c r="E38" s="76" t="s">
        <v>59</v>
      </c>
      <c r="F38" s="77"/>
      <c r="G38" s="77"/>
      <c r="H38" s="77"/>
      <c r="I38" s="40"/>
      <c r="J38" s="40"/>
      <c r="K38" s="40"/>
      <c r="L38" s="40"/>
      <c r="M38" s="40"/>
      <c r="N38" s="40"/>
      <c r="O38" s="40"/>
      <c r="P38" s="40"/>
      <c r="Q38" s="40"/>
      <c r="S38" s="40"/>
      <c r="T38" s="40"/>
      <c r="U38" s="40"/>
      <c r="W38" s="40"/>
      <c r="X38" s="40"/>
      <c r="Y38" s="40"/>
      <c r="Z38" s="41"/>
      <c r="AA38" s="41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6"/>
      <c r="BE38" s="46"/>
      <c r="BF38" s="46"/>
      <c r="BM38" s="190"/>
      <c r="BN38" s="190"/>
    </row>
    <row r="39" spans="1:66" s="25" customFormat="1" x14ac:dyDescent="0.2">
      <c r="A39" s="44"/>
      <c r="B39" s="188" t="s">
        <v>60</v>
      </c>
      <c r="C39" s="188"/>
      <c r="D39" s="188"/>
      <c r="E39" s="79" t="s">
        <v>61</v>
      </c>
      <c r="F39" s="80"/>
      <c r="G39" s="80"/>
      <c r="H39" s="8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W39" s="40"/>
      <c r="X39" s="40"/>
      <c r="Y39" s="40"/>
      <c r="Z39" s="41"/>
      <c r="AA39" s="41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6"/>
      <c r="BE39" s="46"/>
      <c r="BF39" s="46"/>
      <c r="BM39" s="190"/>
      <c r="BN39" s="190"/>
    </row>
    <row r="40" spans="1:66" ht="12.75" customHeight="1" x14ac:dyDescent="0.2">
      <c r="A40" s="45"/>
      <c r="X40" s="43"/>
      <c r="Y40" s="42"/>
      <c r="Z40" s="43"/>
      <c r="AA40" s="43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M40" s="190"/>
      <c r="BN40" s="190"/>
    </row>
    <row r="41" spans="1:66" x14ac:dyDescent="0.2">
      <c r="B41" s="54"/>
      <c r="C41" s="54"/>
      <c r="D41" s="54"/>
      <c r="E41" s="54"/>
      <c r="F41" s="54"/>
      <c r="G41" s="54"/>
      <c r="H41" s="54"/>
      <c r="I41" s="54"/>
      <c r="J41" s="55"/>
      <c r="K41" s="55"/>
      <c r="L41" s="55"/>
      <c r="M41" s="55"/>
      <c r="N41" s="55"/>
      <c r="O41" s="55"/>
      <c r="P41" s="55"/>
      <c r="Q41" s="56"/>
      <c r="R41" s="56"/>
      <c r="S41" s="55"/>
      <c r="T41" s="55"/>
      <c r="U41" s="55"/>
      <c r="V41" s="55"/>
      <c r="W41" s="57"/>
    </row>
    <row r="43" spans="1:66" x14ac:dyDescent="0.2">
      <c r="B43" s="25"/>
    </row>
    <row r="44" spans="1:66" x14ac:dyDescent="0.2">
      <c r="B44" s="50"/>
    </row>
    <row r="45" spans="1:66" x14ac:dyDescent="0.2">
      <c r="B45" s="50"/>
    </row>
  </sheetData>
  <mergeCells count="31">
    <mergeCell ref="BM36:BN40"/>
    <mergeCell ref="BA8:BC8"/>
    <mergeCell ref="AX8:AZ8"/>
    <mergeCell ref="AU8:AW8"/>
    <mergeCell ref="AR8:AT8"/>
    <mergeCell ref="A1:BF1"/>
    <mergeCell ref="A2:BF2"/>
    <mergeCell ref="A4:BF4"/>
    <mergeCell ref="A6:BN6"/>
    <mergeCell ref="A7:A8"/>
    <mergeCell ref="B7:AQ7"/>
    <mergeCell ref="E8:G8"/>
    <mergeCell ref="H8:J8"/>
    <mergeCell ref="BD7:BN7"/>
    <mergeCell ref="B8:D8"/>
    <mergeCell ref="BD8:BF8"/>
    <mergeCell ref="BL8:BN8"/>
    <mergeCell ref="W8:Y8"/>
    <mergeCell ref="Z8:AB8"/>
    <mergeCell ref="AI8:AK8"/>
    <mergeCell ref="AO8:AQ8"/>
    <mergeCell ref="B38:D38"/>
    <mergeCell ref="B39:D39"/>
    <mergeCell ref="B35:H35"/>
    <mergeCell ref="AC8:AE8"/>
    <mergeCell ref="AF8:AH8"/>
    <mergeCell ref="AL8:AN8"/>
    <mergeCell ref="K8:M8"/>
    <mergeCell ref="N8:P8"/>
    <mergeCell ref="Q8:S8"/>
    <mergeCell ref="T8:V8"/>
  </mergeCells>
  <printOptions horizontalCentered="1"/>
  <pageMargins left="0.6692913385826772" right="0.55118110236220474" top="0.98425196850393704" bottom="0.98425196850393704" header="0" footer="0"/>
  <pageSetup scale="46" orientation="landscape" r:id="rId1"/>
  <headerFooter alignWithMargins="0"/>
  <colBreaks count="2" manualBreakCount="2">
    <brk id="46" max="44" man="1"/>
    <brk id="58" max="44" man="1"/>
  </colBreaks>
  <ignoredErrors>
    <ignoredError sqref="AM15:AM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BN42"/>
  <sheetViews>
    <sheetView topLeftCell="B6" workbookViewId="0">
      <selection activeCell="AO40" sqref="AO40"/>
    </sheetView>
  </sheetViews>
  <sheetFormatPr baseColWidth="10" defaultRowHeight="12.75" x14ac:dyDescent="0.2"/>
  <cols>
    <col min="1" max="1" width="20.140625" customWidth="1"/>
    <col min="2" max="7" width="11.42578125" customWidth="1"/>
    <col min="8" max="37" width="11.42578125" hidden="1" customWidth="1"/>
  </cols>
  <sheetData>
    <row r="1" spans="1:66" x14ac:dyDescent="0.2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5"/>
      <c r="BH1" s="25"/>
      <c r="BI1" s="25"/>
      <c r="BJ1" s="25"/>
      <c r="BK1" s="25"/>
      <c r="BL1" s="25"/>
      <c r="BM1" s="19"/>
      <c r="BN1" s="19"/>
    </row>
    <row r="2" spans="1:66" x14ac:dyDescent="0.2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5"/>
      <c r="BH2" s="25"/>
      <c r="BI2" s="25"/>
      <c r="BJ2" s="25"/>
      <c r="BK2" s="25"/>
      <c r="BL2" s="25"/>
      <c r="BM2" s="19"/>
      <c r="BN2" s="19"/>
    </row>
    <row r="3" spans="1:66" x14ac:dyDescent="0.2">
      <c r="A3" s="19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32"/>
      <c r="R3" s="32"/>
      <c r="S3" s="82"/>
      <c r="T3" s="82"/>
      <c r="U3" s="82"/>
      <c r="V3" s="82"/>
      <c r="W3" s="34"/>
      <c r="X3" s="34"/>
      <c r="Y3" s="82"/>
      <c r="Z3" s="34"/>
      <c r="AA3" s="34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32"/>
      <c r="BE3" s="32"/>
      <c r="BF3" s="20"/>
      <c r="BG3" s="82"/>
      <c r="BH3" s="82"/>
      <c r="BI3" s="19"/>
      <c r="BJ3" s="19"/>
      <c r="BK3" s="19"/>
      <c r="BL3" s="6"/>
      <c r="BM3" s="19"/>
      <c r="BN3" s="19"/>
    </row>
    <row r="4" spans="1:66" x14ac:dyDescent="0.2">
      <c r="A4" s="213" t="s">
        <v>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5"/>
      <c r="BH4" s="25"/>
      <c r="BI4" s="25"/>
      <c r="BJ4" s="25"/>
      <c r="BK4" s="25"/>
      <c r="BL4" s="25"/>
      <c r="BM4" s="19"/>
      <c r="BN4" s="19"/>
    </row>
    <row r="5" spans="1:66" x14ac:dyDescent="0.2">
      <c r="A5" s="19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32"/>
      <c r="R5" s="32"/>
      <c r="S5" s="82"/>
      <c r="T5" s="82"/>
      <c r="U5" s="82"/>
      <c r="V5" s="82"/>
      <c r="W5" s="34"/>
      <c r="X5" s="34"/>
      <c r="Y5" s="82"/>
      <c r="Z5" s="34"/>
      <c r="AA5" s="34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32"/>
      <c r="BE5" s="32"/>
      <c r="BF5" s="20"/>
      <c r="BG5" s="82"/>
      <c r="BH5" s="82"/>
      <c r="BI5" s="19"/>
      <c r="BJ5" s="19"/>
      <c r="BK5" s="19"/>
      <c r="BL5" s="6"/>
      <c r="BM5" s="19"/>
      <c r="BN5" s="19"/>
    </row>
    <row r="6" spans="1:66" ht="13.5" thickBot="1" x14ac:dyDescent="0.25">
      <c r="A6" s="214" t="s">
        <v>38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</row>
    <row r="7" spans="1:66" ht="13.5" thickBot="1" x14ac:dyDescent="0.25">
      <c r="A7" s="216" t="s">
        <v>3</v>
      </c>
      <c r="B7" s="191" t="s">
        <v>4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214" t="s">
        <v>36</v>
      </c>
      <c r="BE7" s="215"/>
      <c r="BF7" s="215"/>
      <c r="BG7" s="215"/>
      <c r="BH7" s="215"/>
      <c r="BI7" s="215"/>
      <c r="BJ7" s="215"/>
      <c r="BK7" s="215"/>
      <c r="BL7" s="215"/>
      <c r="BM7" s="215"/>
      <c r="BN7" s="215"/>
    </row>
    <row r="8" spans="1:66" ht="13.5" thickBot="1" x14ac:dyDescent="0.25">
      <c r="A8" s="216"/>
      <c r="B8" s="209" t="s">
        <v>31</v>
      </c>
      <c r="C8" s="209"/>
      <c r="D8" s="209"/>
      <c r="E8" s="209" t="s">
        <v>32</v>
      </c>
      <c r="F8" s="209"/>
      <c r="G8" s="209"/>
      <c r="H8" s="209" t="s">
        <v>22</v>
      </c>
      <c r="I8" s="209"/>
      <c r="J8" s="209"/>
      <c r="K8" s="209" t="s">
        <v>23</v>
      </c>
      <c r="L8" s="209"/>
      <c r="M8" s="209"/>
      <c r="N8" s="191" t="s">
        <v>24</v>
      </c>
      <c r="O8" s="192"/>
      <c r="P8" s="193"/>
      <c r="Q8" s="210" t="s">
        <v>25</v>
      </c>
      <c r="R8" s="211"/>
      <c r="S8" s="212"/>
      <c r="T8" s="191" t="s">
        <v>26</v>
      </c>
      <c r="U8" s="192"/>
      <c r="V8" s="193"/>
      <c r="W8" s="191" t="s">
        <v>42</v>
      </c>
      <c r="X8" s="192"/>
      <c r="Y8" s="193"/>
      <c r="Z8" s="221" t="s">
        <v>27</v>
      </c>
      <c r="AA8" s="222"/>
      <c r="AB8" s="223"/>
      <c r="AC8" s="191" t="s">
        <v>28</v>
      </c>
      <c r="AD8" s="192"/>
      <c r="AE8" s="193"/>
      <c r="AF8" s="191" t="s">
        <v>29</v>
      </c>
      <c r="AG8" s="192"/>
      <c r="AH8" s="193"/>
      <c r="AI8" s="209" t="s">
        <v>30</v>
      </c>
      <c r="AJ8" s="209"/>
      <c r="AK8" s="209"/>
      <c r="AL8" s="200">
        <v>2016</v>
      </c>
      <c r="AM8" s="201"/>
      <c r="AN8" s="202"/>
      <c r="AO8" s="224">
        <v>2015</v>
      </c>
      <c r="AP8" s="224"/>
      <c r="AQ8" s="224"/>
      <c r="AR8" s="194">
        <v>2014</v>
      </c>
      <c r="AS8" s="195"/>
      <c r="AT8" s="196"/>
      <c r="AU8" s="197">
        <v>2013</v>
      </c>
      <c r="AV8" s="198"/>
      <c r="AW8" s="199"/>
      <c r="AX8" s="203">
        <v>2012</v>
      </c>
      <c r="AY8" s="204"/>
      <c r="AZ8" s="205"/>
      <c r="BA8" s="206">
        <v>2011</v>
      </c>
      <c r="BB8" s="207"/>
      <c r="BC8" s="208"/>
      <c r="BD8" s="217">
        <v>2010</v>
      </c>
      <c r="BE8" s="218"/>
      <c r="BF8" s="219"/>
      <c r="BG8" s="85">
        <v>2009</v>
      </c>
      <c r="BH8" s="85">
        <v>2008</v>
      </c>
      <c r="BI8" s="85">
        <v>2007</v>
      </c>
      <c r="BJ8" s="85">
        <v>2006</v>
      </c>
      <c r="BK8" s="83">
        <v>2005</v>
      </c>
      <c r="BL8" s="220" t="s">
        <v>47</v>
      </c>
      <c r="BM8" s="220"/>
      <c r="BN8" s="220"/>
    </row>
    <row r="9" spans="1:66" ht="13.5" thickBot="1" x14ac:dyDescent="0.25">
      <c r="A9" s="1" t="s">
        <v>5</v>
      </c>
      <c r="B9" s="14" t="s">
        <v>39</v>
      </c>
      <c r="C9" s="14" t="s">
        <v>40</v>
      </c>
      <c r="D9" s="15" t="s">
        <v>41</v>
      </c>
      <c r="E9" s="15" t="s">
        <v>39</v>
      </c>
      <c r="F9" s="15" t="s">
        <v>40</v>
      </c>
      <c r="G9" s="15" t="s">
        <v>41</v>
      </c>
      <c r="H9" s="15" t="s">
        <v>39</v>
      </c>
      <c r="I9" s="15" t="s">
        <v>40</v>
      </c>
      <c r="J9" s="15" t="s">
        <v>41</v>
      </c>
      <c r="K9" s="15" t="s">
        <v>39</v>
      </c>
      <c r="L9" s="15" t="s">
        <v>40</v>
      </c>
      <c r="M9" s="15" t="s">
        <v>41</v>
      </c>
      <c r="N9" s="15" t="s">
        <v>39</v>
      </c>
      <c r="O9" s="15" t="s">
        <v>40</v>
      </c>
      <c r="P9" s="15" t="s">
        <v>41</v>
      </c>
      <c r="Q9" s="21" t="s">
        <v>39</v>
      </c>
      <c r="R9" s="21" t="s">
        <v>40</v>
      </c>
      <c r="S9" s="21" t="s">
        <v>41</v>
      </c>
      <c r="T9" s="21" t="s">
        <v>39</v>
      </c>
      <c r="U9" s="21" t="s">
        <v>40</v>
      </c>
      <c r="V9" s="21" t="s">
        <v>41</v>
      </c>
      <c r="W9" s="11" t="s">
        <v>39</v>
      </c>
      <c r="X9" s="11" t="s">
        <v>40</v>
      </c>
      <c r="Y9" s="11" t="s">
        <v>41</v>
      </c>
      <c r="Z9" s="11" t="s">
        <v>39</v>
      </c>
      <c r="AA9" s="11" t="s">
        <v>40</v>
      </c>
      <c r="AB9" s="21" t="s">
        <v>41</v>
      </c>
      <c r="AC9" s="11" t="s">
        <v>39</v>
      </c>
      <c r="AD9" s="11" t="s">
        <v>40</v>
      </c>
      <c r="AE9" s="11" t="s">
        <v>41</v>
      </c>
      <c r="AF9" s="11" t="s">
        <v>39</v>
      </c>
      <c r="AG9" s="11" t="s">
        <v>40</v>
      </c>
      <c r="AH9" s="11" t="s">
        <v>41</v>
      </c>
      <c r="AI9" s="11" t="s">
        <v>39</v>
      </c>
      <c r="AJ9" s="11" t="s">
        <v>40</v>
      </c>
      <c r="AK9" s="21" t="s">
        <v>41</v>
      </c>
      <c r="AL9" s="64" t="s">
        <v>39</v>
      </c>
      <c r="AM9" s="64" t="s">
        <v>40</v>
      </c>
      <c r="AN9" s="64" t="s">
        <v>41</v>
      </c>
      <c r="AO9" s="65" t="s">
        <v>39</v>
      </c>
      <c r="AP9" s="65" t="s">
        <v>40</v>
      </c>
      <c r="AQ9" s="65" t="s">
        <v>41</v>
      </c>
      <c r="AR9" s="81" t="s">
        <v>39</v>
      </c>
      <c r="AS9" s="81" t="s">
        <v>40</v>
      </c>
      <c r="AT9" s="81" t="s">
        <v>41</v>
      </c>
      <c r="AU9" s="66" t="s">
        <v>39</v>
      </c>
      <c r="AV9" s="66" t="s">
        <v>40</v>
      </c>
      <c r="AW9" s="66" t="s">
        <v>41</v>
      </c>
      <c r="AX9" s="67" t="s">
        <v>39</v>
      </c>
      <c r="AY9" s="67" t="s">
        <v>40</v>
      </c>
      <c r="AZ9" s="67" t="s">
        <v>41</v>
      </c>
      <c r="BA9" s="15" t="s">
        <v>39</v>
      </c>
      <c r="BB9" s="15" t="s">
        <v>40</v>
      </c>
      <c r="BC9" s="15" t="s">
        <v>41</v>
      </c>
      <c r="BD9" s="9" t="s">
        <v>39</v>
      </c>
      <c r="BE9" s="9" t="s">
        <v>40</v>
      </c>
      <c r="BF9" s="5" t="s">
        <v>41</v>
      </c>
      <c r="BG9" s="82"/>
      <c r="BH9" s="82"/>
      <c r="BI9" s="19"/>
      <c r="BJ9" s="19"/>
      <c r="BK9" s="19"/>
      <c r="BL9" s="4" t="s">
        <v>48</v>
      </c>
      <c r="BM9" s="36" t="s">
        <v>49</v>
      </c>
      <c r="BN9" s="36" t="s">
        <v>50</v>
      </c>
    </row>
    <row r="10" spans="1:66" ht="13.5" thickBot="1" x14ac:dyDescent="0.25">
      <c r="A10" s="72" t="s">
        <v>6</v>
      </c>
      <c r="B10" s="85">
        <v>11</v>
      </c>
      <c r="C10" s="85">
        <v>22</v>
      </c>
      <c r="D10" s="11">
        <v>33</v>
      </c>
      <c r="E10" s="85">
        <v>50</v>
      </c>
      <c r="F10" s="85">
        <v>31</v>
      </c>
      <c r="G10" s="11">
        <v>84</v>
      </c>
      <c r="H10" s="85"/>
      <c r="I10" s="85"/>
      <c r="J10" s="11"/>
      <c r="K10" s="9"/>
      <c r="L10" s="9"/>
      <c r="M10" s="11"/>
      <c r="N10" s="9"/>
      <c r="O10" s="9"/>
      <c r="P10" s="11"/>
      <c r="Q10" s="9"/>
      <c r="R10" s="9"/>
      <c r="S10" s="21"/>
      <c r="T10" s="85"/>
      <c r="U10" s="85"/>
      <c r="V10" s="21"/>
      <c r="W10" s="26"/>
      <c r="X10" s="26"/>
      <c r="Y10" s="21"/>
      <c r="Z10" s="30"/>
      <c r="AA10" s="30"/>
      <c r="AB10" s="23"/>
      <c r="AC10" s="85"/>
      <c r="AD10" s="85"/>
      <c r="AE10" s="11"/>
      <c r="AF10" s="87"/>
      <c r="AG10" s="87"/>
      <c r="AH10" s="35"/>
      <c r="AI10" s="89"/>
      <c r="AJ10" s="89"/>
      <c r="AK10" s="11"/>
      <c r="AL10" s="64">
        <f>SUM(AI10+AF10+AC10+Z10+W10+T10+Q10+N10+K10+H10+E10+B10)</f>
        <v>61</v>
      </c>
      <c r="AM10" s="64">
        <f>SUM(AJ10+AG10+AD10+AA10+X10+U10+R10+O10+L10+I10+F10+C10)</f>
        <v>53</v>
      </c>
      <c r="AN10" s="64">
        <f>SUM(AK10+AH10+AE10+AB10+Y10+V10+S10+P10+M10+J10+G10+D10)</f>
        <v>117</v>
      </c>
      <c r="AO10" s="65">
        <v>471</v>
      </c>
      <c r="AP10" s="65">
        <v>355</v>
      </c>
      <c r="AQ10" s="65">
        <v>855</v>
      </c>
      <c r="AR10" s="81">
        <v>441</v>
      </c>
      <c r="AS10" s="81">
        <v>559</v>
      </c>
      <c r="AT10" s="81">
        <v>1072</v>
      </c>
      <c r="AU10" s="66">
        <v>108</v>
      </c>
      <c r="AV10" s="66">
        <v>798</v>
      </c>
      <c r="AW10" s="66">
        <v>911</v>
      </c>
      <c r="AX10" s="67">
        <v>380</v>
      </c>
      <c r="AY10" s="67">
        <v>584</v>
      </c>
      <c r="AZ10" s="67">
        <v>990</v>
      </c>
      <c r="BA10" s="48">
        <v>358</v>
      </c>
      <c r="BB10" s="48">
        <v>304</v>
      </c>
      <c r="BC10" s="15">
        <v>724</v>
      </c>
      <c r="BD10" s="9">
        <v>655</v>
      </c>
      <c r="BE10" s="9">
        <v>370</v>
      </c>
      <c r="BF10" s="5">
        <v>1034</v>
      </c>
      <c r="BG10" s="85">
        <v>2003</v>
      </c>
      <c r="BH10" s="85">
        <v>588</v>
      </c>
      <c r="BI10" s="85">
        <v>573</v>
      </c>
      <c r="BJ10" s="85">
        <v>432</v>
      </c>
      <c r="BK10" s="83">
        <v>192</v>
      </c>
      <c r="BL10" s="4">
        <f>SUM(AT10+AW10+AZ10+BC10+BF10+BG10+BH10+BI10+BJ10+BK10+AQ10+AN10)</f>
        <v>9491</v>
      </c>
      <c r="BM10" s="85">
        <f>SUM(AL10+AO10+AR10+AU10+AX10+BA10+BD10)</f>
        <v>2474</v>
      </c>
      <c r="BN10" s="85">
        <f>SUM(AS10+AV10+AY10+BB10+BE10+AP10+AM10)</f>
        <v>3023</v>
      </c>
    </row>
    <row r="11" spans="1:66" ht="13.5" thickBot="1" x14ac:dyDescent="0.25">
      <c r="A11" s="72" t="s">
        <v>7</v>
      </c>
      <c r="B11" s="85">
        <v>4</v>
      </c>
      <c r="C11" s="85">
        <v>1</v>
      </c>
      <c r="D11" s="11">
        <v>16</v>
      </c>
      <c r="E11" s="85">
        <v>8</v>
      </c>
      <c r="F11" s="85">
        <v>3</v>
      </c>
      <c r="G11" s="11">
        <v>17</v>
      </c>
      <c r="H11" s="85"/>
      <c r="I11" s="85"/>
      <c r="J11" s="11"/>
      <c r="K11" s="9"/>
      <c r="L11" s="9"/>
      <c r="M11" s="11"/>
      <c r="N11" s="9"/>
      <c r="O11" s="9"/>
      <c r="P11" s="11"/>
      <c r="Q11" s="9"/>
      <c r="R11" s="9"/>
      <c r="S11" s="21"/>
      <c r="T11" s="85"/>
      <c r="U11" s="85"/>
      <c r="V11" s="21"/>
      <c r="W11" s="26"/>
      <c r="X11" s="26"/>
      <c r="Y11" s="21"/>
      <c r="Z11" s="30"/>
      <c r="AA11" s="30"/>
      <c r="AB11" s="23"/>
      <c r="AC11" s="85"/>
      <c r="AD11" s="85"/>
      <c r="AE11" s="11"/>
      <c r="AF11" s="87"/>
      <c r="AG11" s="87"/>
      <c r="AH11" s="35"/>
      <c r="AI11" s="89"/>
      <c r="AJ11" s="89"/>
      <c r="AK11" s="11"/>
      <c r="AL11" s="64">
        <f t="shared" ref="AL11:AN13" si="0">SUM(AI11+AF11+AC11+Z11+W11+T11+Q11+N11+K11+H11+E11+B11)</f>
        <v>12</v>
      </c>
      <c r="AM11" s="64">
        <f t="shared" si="0"/>
        <v>4</v>
      </c>
      <c r="AN11" s="64">
        <f t="shared" si="0"/>
        <v>33</v>
      </c>
      <c r="AO11" s="65">
        <v>35</v>
      </c>
      <c r="AP11" s="65">
        <v>38</v>
      </c>
      <c r="AQ11" s="65">
        <v>79</v>
      </c>
      <c r="AR11" s="81">
        <v>58</v>
      </c>
      <c r="AS11" s="81">
        <v>16</v>
      </c>
      <c r="AT11" s="81">
        <v>82</v>
      </c>
      <c r="AU11" s="66">
        <v>76</v>
      </c>
      <c r="AV11" s="66">
        <v>33</v>
      </c>
      <c r="AW11" s="66">
        <v>109</v>
      </c>
      <c r="AX11" s="67">
        <v>47</v>
      </c>
      <c r="AY11" s="67">
        <v>41</v>
      </c>
      <c r="AZ11" s="67">
        <v>89</v>
      </c>
      <c r="BA11" s="48">
        <v>46</v>
      </c>
      <c r="BB11" s="48">
        <v>19</v>
      </c>
      <c r="BC11" s="15">
        <v>84</v>
      </c>
      <c r="BD11" s="9">
        <v>51</v>
      </c>
      <c r="BE11" s="9">
        <v>22</v>
      </c>
      <c r="BF11" s="5">
        <v>88</v>
      </c>
      <c r="BG11" s="85">
        <v>341</v>
      </c>
      <c r="BH11" s="85">
        <v>63</v>
      </c>
      <c r="BI11" s="85">
        <v>78</v>
      </c>
      <c r="BJ11" s="85">
        <v>63</v>
      </c>
      <c r="BK11" s="83">
        <v>41</v>
      </c>
      <c r="BL11" s="4">
        <f>SUM(AT11+AW11+AZ11+BC11+BF11+BG11+BH11+BI11+BJ11+BK11+AQ11+AN11)</f>
        <v>1150</v>
      </c>
      <c r="BM11" s="85">
        <f t="shared" ref="BM11:BM12" si="1">SUM(AL11+AO11+AR11+AU11+AX11+BA11+BD11)</f>
        <v>325</v>
      </c>
      <c r="BN11" s="85">
        <f t="shared" ref="BN11:BN12" si="2">SUM(AS11+AV11+AY11+BB11+BE11+AP11+AM11)</f>
        <v>173</v>
      </c>
    </row>
    <row r="12" spans="1:66" ht="13.5" thickBot="1" x14ac:dyDescent="0.25">
      <c r="A12" s="72" t="s">
        <v>8</v>
      </c>
      <c r="B12" s="85">
        <v>5</v>
      </c>
      <c r="C12" s="85">
        <v>6</v>
      </c>
      <c r="D12" s="11">
        <v>11</v>
      </c>
      <c r="E12" s="85">
        <v>8</v>
      </c>
      <c r="F12" s="85">
        <v>5</v>
      </c>
      <c r="G12" s="11">
        <v>13</v>
      </c>
      <c r="H12" s="85"/>
      <c r="I12" s="85"/>
      <c r="J12" s="11"/>
      <c r="K12" s="9"/>
      <c r="L12" s="9"/>
      <c r="M12" s="11"/>
      <c r="N12" s="9"/>
      <c r="O12" s="9"/>
      <c r="P12" s="11"/>
      <c r="Q12" s="9"/>
      <c r="R12" s="9"/>
      <c r="S12" s="21"/>
      <c r="T12" s="85"/>
      <c r="U12" s="85"/>
      <c r="V12" s="21"/>
      <c r="W12" s="26"/>
      <c r="X12" s="26"/>
      <c r="Y12" s="21"/>
      <c r="Z12" s="30"/>
      <c r="AA12" s="30"/>
      <c r="AB12" s="23"/>
      <c r="AC12" s="85"/>
      <c r="AD12" s="85"/>
      <c r="AE12" s="11"/>
      <c r="AF12" s="87"/>
      <c r="AG12" s="87"/>
      <c r="AH12" s="35"/>
      <c r="AI12" s="89"/>
      <c r="AJ12" s="89"/>
      <c r="AK12" s="11"/>
      <c r="AL12" s="64">
        <f t="shared" si="0"/>
        <v>13</v>
      </c>
      <c r="AM12" s="64">
        <f t="shared" si="0"/>
        <v>11</v>
      </c>
      <c r="AN12" s="64">
        <f t="shared" si="0"/>
        <v>24</v>
      </c>
      <c r="AO12" s="65">
        <v>61</v>
      </c>
      <c r="AP12" s="65">
        <v>55</v>
      </c>
      <c r="AQ12" s="65">
        <v>117</v>
      </c>
      <c r="AR12" s="81">
        <v>52</v>
      </c>
      <c r="AS12" s="81">
        <v>35</v>
      </c>
      <c r="AT12" s="81">
        <v>87</v>
      </c>
      <c r="AU12" s="66">
        <v>33</v>
      </c>
      <c r="AV12" s="66">
        <v>25</v>
      </c>
      <c r="AW12" s="66">
        <v>59</v>
      </c>
      <c r="AX12" s="67">
        <v>23</v>
      </c>
      <c r="AY12" s="67">
        <v>4</v>
      </c>
      <c r="AZ12" s="67">
        <v>27</v>
      </c>
      <c r="BA12" s="48">
        <v>36</v>
      </c>
      <c r="BB12" s="48">
        <v>22</v>
      </c>
      <c r="BC12" s="15">
        <v>58</v>
      </c>
      <c r="BD12" s="9">
        <v>38</v>
      </c>
      <c r="BE12" s="9">
        <v>16</v>
      </c>
      <c r="BF12" s="5">
        <v>55</v>
      </c>
      <c r="BG12" s="85">
        <v>28</v>
      </c>
      <c r="BH12" s="85">
        <v>15</v>
      </c>
      <c r="BI12" s="85">
        <v>8</v>
      </c>
      <c r="BJ12" s="85">
        <v>14</v>
      </c>
      <c r="BK12" s="83">
        <v>2</v>
      </c>
      <c r="BL12" s="4">
        <f>SUM(AT12+AW12+AZ12+BC12+BF12+BG12+BH12+BI12+BJ12+BK12+AQ12+AN12)</f>
        <v>494</v>
      </c>
      <c r="BM12" s="85">
        <f t="shared" si="1"/>
        <v>256</v>
      </c>
      <c r="BN12" s="85">
        <f t="shared" si="2"/>
        <v>168</v>
      </c>
    </row>
    <row r="13" spans="1:66" ht="13.5" thickBot="1" x14ac:dyDescent="0.25">
      <c r="A13" s="2" t="s">
        <v>37</v>
      </c>
      <c r="B13" s="13">
        <f>SUM(B10:B12)</f>
        <v>20</v>
      </c>
      <c r="C13" s="13">
        <f>SUM(C10:C12)</f>
        <v>29</v>
      </c>
      <c r="D13" s="12">
        <f>SUM(D10:D12)</f>
        <v>60</v>
      </c>
      <c r="E13" s="4">
        <f t="shared" ref="E13:AK13" si="3">SUM(E10:E12)</f>
        <v>66</v>
      </c>
      <c r="F13" s="4">
        <f t="shared" si="3"/>
        <v>39</v>
      </c>
      <c r="G13" s="12">
        <f t="shared" si="3"/>
        <v>114</v>
      </c>
      <c r="H13" s="4">
        <f t="shared" si="3"/>
        <v>0</v>
      </c>
      <c r="I13" s="4">
        <f t="shared" si="3"/>
        <v>0</v>
      </c>
      <c r="J13" s="12">
        <f t="shared" si="3"/>
        <v>0</v>
      </c>
      <c r="K13" s="4">
        <f t="shared" si="3"/>
        <v>0</v>
      </c>
      <c r="L13" s="4">
        <f t="shared" si="3"/>
        <v>0</v>
      </c>
      <c r="M13" s="12">
        <f t="shared" si="3"/>
        <v>0</v>
      </c>
      <c r="N13" s="5">
        <f t="shared" si="3"/>
        <v>0</v>
      </c>
      <c r="O13" s="5">
        <f t="shared" si="3"/>
        <v>0</v>
      </c>
      <c r="P13" s="12">
        <f t="shared" si="3"/>
        <v>0</v>
      </c>
      <c r="Q13" s="5">
        <f t="shared" si="3"/>
        <v>0</v>
      </c>
      <c r="R13" s="5">
        <f t="shared" si="3"/>
        <v>0</v>
      </c>
      <c r="S13" s="22">
        <f t="shared" si="3"/>
        <v>0</v>
      </c>
      <c r="T13" s="4">
        <f t="shared" si="3"/>
        <v>0</v>
      </c>
      <c r="U13" s="4">
        <f t="shared" si="3"/>
        <v>0</v>
      </c>
      <c r="V13" s="22">
        <f t="shared" si="3"/>
        <v>0</v>
      </c>
      <c r="W13" s="27">
        <f t="shared" si="3"/>
        <v>0</v>
      </c>
      <c r="X13" s="27">
        <f t="shared" si="3"/>
        <v>0</v>
      </c>
      <c r="Y13" s="22">
        <f t="shared" si="3"/>
        <v>0</v>
      </c>
      <c r="Z13" s="31">
        <f t="shared" si="3"/>
        <v>0</v>
      </c>
      <c r="AA13" s="31">
        <f t="shared" si="3"/>
        <v>0</v>
      </c>
      <c r="AB13" s="24">
        <f t="shared" si="3"/>
        <v>0</v>
      </c>
      <c r="AC13" s="4">
        <f t="shared" si="3"/>
        <v>0</v>
      </c>
      <c r="AD13" s="4">
        <f t="shared" si="3"/>
        <v>0</v>
      </c>
      <c r="AE13" s="12">
        <f t="shared" si="3"/>
        <v>0</v>
      </c>
      <c r="AF13" s="10">
        <f t="shared" si="3"/>
        <v>0</v>
      </c>
      <c r="AG13" s="10">
        <f t="shared" si="3"/>
        <v>0</v>
      </c>
      <c r="AH13" s="88">
        <f t="shared" si="3"/>
        <v>0</v>
      </c>
      <c r="AI13" s="86">
        <f t="shared" si="3"/>
        <v>0</v>
      </c>
      <c r="AJ13" s="86">
        <f t="shared" si="3"/>
        <v>0</v>
      </c>
      <c r="AK13" s="12">
        <f t="shared" si="3"/>
        <v>0</v>
      </c>
      <c r="AL13" s="64">
        <f t="shared" si="0"/>
        <v>86</v>
      </c>
      <c r="AM13" s="64">
        <f t="shared" si="0"/>
        <v>68</v>
      </c>
      <c r="AN13" s="64">
        <f t="shared" si="0"/>
        <v>174</v>
      </c>
      <c r="AO13" s="65">
        <v>567</v>
      </c>
      <c r="AP13" s="65">
        <f>SUM(AP10:AP12)</f>
        <v>448</v>
      </c>
      <c r="AQ13" s="65">
        <f>SUM(AQ10:AQ12)</f>
        <v>1051</v>
      </c>
      <c r="AR13" s="81">
        <f>SUM(AR10:AR12)</f>
        <v>551</v>
      </c>
      <c r="AS13" s="81">
        <f>SUM(AS10:AS12)</f>
        <v>610</v>
      </c>
      <c r="AT13" s="81">
        <f>SUM(AT10:AT12)</f>
        <v>1241</v>
      </c>
      <c r="AU13" s="66">
        <v>217</v>
      </c>
      <c r="AV13" s="66">
        <v>856</v>
      </c>
      <c r="AW13" s="66">
        <v>1079</v>
      </c>
      <c r="AX13" s="67">
        <v>450</v>
      </c>
      <c r="AY13" s="67">
        <v>629</v>
      </c>
      <c r="AZ13" s="67">
        <v>1106</v>
      </c>
      <c r="BA13" s="15">
        <v>440</v>
      </c>
      <c r="BB13" s="15">
        <v>345</v>
      </c>
      <c r="BC13" s="15">
        <v>866</v>
      </c>
      <c r="BD13" s="9">
        <v>744</v>
      </c>
      <c r="BE13" s="9">
        <v>408</v>
      </c>
      <c r="BF13" s="5">
        <v>1177</v>
      </c>
      <c r="BG13" s="85">
        <v>2372</v>
      </c>
      <c r="BH13" s="85">
        <v>666</v>
      </c>
      <c r="BI13" s="85">
        <v>659</v>
      </c>
      <c r="BJ13" s="85">
        <v>509</v>
      </c>
      <c r="BK13" s="83">
        <v>235</v>
      </c>
      <c r="BL13" s="4">
        <f>SUM(AT13+AW13+AZ13+BC13+BF13+BG13+BH13+BI13+BJ13+BK13+AQ13+AN13)</f>
        <v>11135</v>
      </c>
      <c r="BM13" s="85">
        <f>SUM(AR13+AU13+AX13+BA13+BD13)</f>
        <v>2402</v>
      </c>
      <c r="BN13" s="85">
        <f>SUM(AS13+AV13+AY13+BB13+BE13+AQ13)</f>
        <v>3899</v>
      </c>
    </row>
    <row r="14" spans="1:66" ht="13.5" thickBot="1" x14ac:dyDescent="0.25">
      <c r="A14" s="16" t="s">
        <v>9</v>
      </c>
      <c r="B14" s="14" t="s">
        <v>39</v>
      </c>
      <c r="C14" s="14" t="s">
        <v>40</v>
      </c>
      <c r="D14" s="15" t="s">
        <v>41</v>
      </c>
      <c r="E14" s="15" t="s">
        <v>39</v>
      </c>
      <c r="F14" s="15" t="s">
        <v>40</v>
      </c>
      <c r="G14" s="15" t="s">
        <v>41</v>
      </c>
      <c r="H14" s="15" t="s">
        <v>39</v>
      </c>
      <c r="I14" s="15" t="s">
        <v>40</v>
      </c>
      <c r="J14" s="15" t="s">
        <v>41</v>
      </c>
      <c r="K14" s="15" t="s">
        <v>39</v>
      </c>
      <c r="L14" s="15" t="s">
        <v>40</v>
      </c>
      <c r="M14" s="15" t="s">
        <v>41</v>
      </c>
      <c r="N14" s="15" t="s">
        <v>39</v>
      </c>
      <c r="O14" s="15" t="s">
        <v>40</v>
      </c>
      <c r="P14" s="11" t="s">
        <v>41</v>
      </c>
      <c r="Q14" s="11" t="s">
        <v>39</v>
      </c>
      <c r="R14" s="11" t="s">
        <v>40</v>
      </c>
      <c r="S14" s="11" t="s">
        <v>41</v>
      </c>
      <c r="T14" s="11" t="s">
        <v>39</v>
      </c>
      <c r="U14" s="11" t="s">
        <v>40</v>
      </c>
      <c r="V14" s="11" t="s">
        <v>41</v>
      </c>
      <c r="W14" s="11" t="s">
        <v>39</v>
      </c>
      <c r="X14" s="11" t="s">
        <v>40</v>
      </c>
      <c r="Y14" s="11" t="s">
        <v>41</v>
      </c>
      <c r="Z14" s="11" t="s">
        <v>39</v>
      </c>
      <c r="AA14" s="11" t="s">
        <v>40</v>
      </c>
      <c r="AB14" s="11" t="s">
        <v>41</v>
      </c>
      <c r="AC14" s="11" t="s">
        <v>39</v>
      </c>
      <c r="AD14" s="11" t="s">
        <v>40</v>
      </c>
      <c r="AE14" s="11" t="s">
        <v>41</v>
      </c>
      <c r="AF14" s="11" t="s">
        <v>39</v>
      </c>
      <c r="AG14" s="11" t="s">
        <v>40</v>
      </c>
      <c r="AH14" s="11" t="s">
        <v>41</v>
      </c>
      <c r="AI14" s="11" t="s">
        <v>39</v>
      </c>
      <c r="AJ14" s="11" t="s">
        <v>40</v>
      </c>
      <c r="AK14" s="21" t="s">
        <v>41</v>
      </c>
      <c r="AL14" s="64" t="s">
        <v>39</v>
      </c>
      <c r="AM14" s="64" t="s">
        <v>40</v>
      </c>
      <c r="AN14" s="64" t="s">
        <v>41</v>
      </c>
      <c r="AO14" s="65" t="s">
        <v>39</v>
      </c>
      <c r="AP14" s="65" t="s">
        <v>40</v>
      </c>
      <c r="AQ14" s="65" t="s">
        <v>41</v>
      </c>
      <c r="AR14" s="81" t="s">
        <v>39</v>
      </c>
      <c r="AS14" s="81" t="s">
        <v>40</v>
      </c>
      <c r="AT14" s="81" t="s">
        <v>41</v>
      </c>
      <c r="AU14" s="66" t="s">
        <v>39</v>
      </c>
      <c r="AV14" s="66" t="s">
        <v>40</v>
      </c>
      <c r="AW14" s="66" t="s">
        <v>41</v>
      </c>
      <c r="AX14" s="67" t="s">
        <v>39</v>
      </c>
      <c r="AY14" s="67" t="s">
        <v>40</v>
      </c>
      <c r="AZ14" s="67" t="s">
        <v>41</v>
      </c>
      <c r="BA14" s="15" t="s">
        <v>39</v>
      </c>
      <c r="BB14" s="15" t="s">
        <v>40</v>
      </c>
      <c r="BC14" s="15" t="s">
        <v>41</v>
      </c>
      <c r="BD14" s="32"/>
      <c r="BE14" s="32"/>
      <c r="BF14" s="20"/>
      <c r="BG14" s="82"/>
      <c r="BH14" s="82"/>
      <c r="BI14" s="82"/>
      <c r="BJ14" s="82"/>
      <c r="BK14" s="82"/>
      <c r="BL14" s="6"/>
      <c r="BM14" s="82"/>
      <c r="BN14" s="82"/>
    </row>
    <row r="15" spans="1:66" ht="13.5" thickBot="1" x14ac:dyDescent="0.25">
      <c r="A15" s="72" t="s">
        <v>10</v>
      </c>
      <c r="B15" s="85">
        <v>0</v>
      </c>
      <c r="C15" s="85">
        <v>0</v>
      </c>
      <c r="D15" s="11">
        <v>0</v>
      </c>
      <c r="E15" s="85">
        <v>0</v>
      </c>
      <c r="F15" s="85">
        <v>0</v>
      </c>
      <c r="G15" s="11">
        <v>0</v>
      </c>
      <c r="H15" s="85"/>
      <c r="I15" s="85"/>
      <c r="J15" s="11"/>
      <c r="K15" s="85"/>
      <c r="L15" s="85"/>
      <c r="M15" s="11"/>
      <c r="N15" s="9"/>
      <c r="O15" s="9"/>
      <c r="P15" s="11"/>
      <c r="Q15" s="9"/>
      <c r="R15" s="9"/>
      <c r="S15" s="21"/>
      <c r="T15" s="85"/>
      <c r="U15" s="85"/>
      <c r="V15" s="21"/>
      <c r="W15" s="26"/>
      <c r="X15" s="26"/>
      <c r="Y15" s="21"/>
      <c r="Z15" s="30"/>
      <c r="AA15" s="30"/>
      <c r="AB15" s="23"/>
      <c r="AC15" s="85"/>
      <c r="AD15" s="85"/>
      <c r="AE15" s="11"/>
      <c r="AF15" s="87"/>
      <c r="AG15" s="87"/>
      <c r="AH15" s="35"/>
      <c r="AI15" s="89"/>
      <c r="AJ15" s="89"/>
      <c r="AK15" s="11"/>
      <c r="AL15" s="64">
        <f>SUM(AI15+AF15+AC15+Z15+W15+T15+Q15+N15+K15+H15+E15+B15)</f>
        <v>0</v>
      </c>
      <c r="AM15" s="64">
        <f>SUM(AJ15+AD15+AG15+AA15+X15+U15+R15+O15+L15+I15+F15+C15)</f>
        <v>0</v>
      </c>
      <c r="AN15" s="64">
        <f>SUM(AK15+AH15+AE15+AB15+Y15+V15+S15+P15+M15+J15+G15+D15)</f>
        <v>0</v>
      </c>
      <c r="AO15" s="65">
        <v>0</v>
      </c>
      <c r="AP15" s="65">
        <v>0</v>
      </c>
      <c r="AQ15" s="65">
        <v>0</v>
      </c>
      <c r="AR15" s="81">
        <v>0</v>
      </c>
      <c r="AS15" s="81">
        <v>1</v>
      </c>
      <c r="AT15" s="81">
        <v>1</v>
      </c>
      <c r="AU15" s="66">
        <v>2</v>
      </c>
      <c r="AV15" s="66">
        <v>1</v>
      </c>
      <c r="AW15" s="66">
        <v>3</v>
      </c>
      <c r="AX15" s="67">
        <v>1</v>
      </c>
      <c r="AY15" s="67">
        <v>0</v>
      </c>
      <c r="AZ15" s="67">
        <v>1</v>
      </c>
      <c r="BA15" s="48">
        <v>1</v>
      </c>
      <c r="BB15" s="48">
        <v>1</v>
      </c>
      <c r="BC15" s="15">
        <v>2</v>
      </c>
      <c r="BD15" s="9">
        <v>0</v>
      </c>
      <c r="BE15" s="9">
        <v>0</v>
      </c>
      <c r="BF15" s="5">
        <v>0</v>
      </c>
      <c r="BG15" s="85">
        <v>4</v>
      </c>
      <c r="BH15" s="85">
        <v>3</v>
      </c>
      <c r="BI15" s="85">
        <v>5</v>
      </c>
      <c r="BJ15" s="85">
        <v>2</v>
      </c>
      <c r="BK15" s="85">
        <v>1</v>
      </c>
      <c r="BL15" s="4">
        <f>SUM(AT15+AW15+AZ15+BC15+BF15+BG15+BH15+BI15+BJ15+BK15+AQ15+AN15)</f>
        <v>22</v>
      </c>
      <c r="BM15" s="85">
        <f>SUM(AR15+AU15+AX15+BA15+BD15+AO15+AL15)</f>
        <v>4</v>
      </c>
      <c r="BN15" s="85">
        <f>SUM(AS15+AV15+AY15+BB15+BE15+AM15+AJ15)</f>
        <v>3</v>
      </c>
    </row>
    <row r="16" spans="1:66" ht="13.5" thickBot="1" x14ac:dyDescent="0.25">
      <c r="A16" s="72" t="s">
        <v>11</v>
      </c>
      <c r="B16" s="85">
        <v>1</v>
      </c>
      <c r="C16" s="85">
        <v>1</v>
      </c>
      <c r="D16" s="11">
        <v>2</v>
      </c>
      <c r="E16" s="85">
        <v>1</v>
      </c>
      <c r="F16" s="85">
        <v>2</v>
      </c>
      <c r="G16" s="11">
        <v>3</v>
      </c>
      <c r="H16" s="85"/>
      <c r="I16" s="85"/>
      <c r="J16" s="11"/>
      <c r="K16" s="85"/>
      <c r="L16" s="85"/>
      <c r="M16" s="11"/>
      <c r="N16" s="9"/>
      <c r="O16" s="9"/>
      <c r="P16" s="11"/>
      <c r="Q16" s="9"/>
      <c r="R16" s="9"/>
      <c r="S16" s="21"/>
      <c r="T16" s="85"/>
      <c r="U16" s="85"/>
      <c r="V16" s="21"/>
      <c r="W16" s="26"/>
      <c r="X16" s="26"/>
      <c r="Y16" s="21"/>
      <c r="Z16" s="30"/>
      <c r="AA16" s="30"/>
      <c r="AB16" s="23"/>
      <c r="AC16" s="85"/>
      <c r="AD16" s="85"/>
      <c r="AE16" s="11"/>
      <c r="AF16" s="87"/>
      <c r="AG16" s="87"/>
      <c r="AH16" s="35"/>
      <c r="AI16" s="89"/>
      <c r="AJ16" s="89"/>
      <c r="AK16" s="11"/>
      <c r="AL16" s="64">
        <f t="shared" ref="AL16:AL20" si="4">SUM(AI16+AF16+AC16+Z16+W16+T16+Q16+N16+K16+H16+E16+B16)</f>
        <v>2</v>
      </c>
      <c r="AM16" s="64">
        <f t="shared" ref="AM16:AM20" si="5">SUM(AJ16+AD16+AG16+AA16+X16+U16+R16+O16+L16+I16+F16+C16)</f>
        <v>3</v>
      </c>
      <c r="AN16" s="64">
        <f t="shared" ref="AN16:AN20" si="6">SUM(AK16+AH16+AE16+AB16+Y16+V16+S16+P16+M16+J16+G16+D16)</f>
        <v>5</v>
      </c>
      <c r="AO16" s="65">
        <v>8</v>
      </c>
      <c r="AP16" s="65">
        <v>15</v>
      </c>
      <c r="AQ16" s="65">
        <v>24</v>
      </c>
      <c r="AR16" s="81">
        <v>43</v>
      </c>
      <c r="AS16" s="81">
        <v>14</v>
      </c>
      <c r="AT16" s="81">
        <v>58</v>
      </c>
      <c r="AU16" s="66">
        <v>5</v>
      </c>
      <c r="AV16" s="66">
        <v>8</v>
      </c>
      <c r="AW16" s="66">
        <v>13</v>
      </c>
      <c r="AX16" s="67">
        <v>6</v>
      </c>
      <c r="AY16" s="67">
        <v>7</v>
      </c>
      <c r="AZ16" s="67">
        <v>14</v>
      </c>
      <c r="BA16" s="48">
        <v>4</v>
      </c>
      <c r="BB16" s="48">
        <v>10</v>
      </c>
      <c r="BC16" s="15">
        <v>14</v>
      </c>
      <c r="BD16" s="9">
        <v>12</v>
      </c>
      <c r="BE16" s="9">
        <v>11</v>
      </c>
      <c r="BF16" s="5">
        <v>23</v>
      </c>
      <c r="BG16" s="85">
        <v>7</v>
      </c>
      <c r="BH16" s="85">
        <v>5</v>
      </c>
      <c r="BI16" s="85">
        <v>2</v>
      </c>
      <c r="BJ16" s="85">
        <v>2</v>
      </c>
      <c r="BK16" s="85">
        <v>0</v>
      </c>
      <c r="BL16" s="4">
        <f t="shared" ref="BL16:BL19" si="7">SUM(AT16+AW16+AZ16+BC16+BF16+BG16+BH16+BI16+BJ16+BK16+AQ16+AN16)</f>
        <v>167</v>
      </c>
      <c r="BM16" s="85">
        <f t="shared" ref="BM16:BM20" si="8">SUM(AR16+AU16+AX16+BA16+BD16+AO16+AL16)</f>
        <v>80</v>
      </c>
      <c r="BN16" s="85">
        <f t="shared" ref="BN16:BN20" si="9">SUM(AS16+AV16+AY16+BB16+BE16+AM16+AJ16)</f>
        <v>53</v>
      </c>
    </row>
    <row r="17" spans="1:66" ht="13.5" thickBot="1" x14ac:dyDescent="0.25">
      <c r="A17" s="72" t="s">
        <v>12</v>
      </c>
      <c r="B17" s="85">
        <v>4</v>
      </c>
      <c r="C17" s="85">
        <v>3</v>
      </c>
      <c r="D17" s="11">
        <v>7</v>
      </c>
      <c r="E17" s="85">
        <v>2</v>
      </c>
      <c r="F17" s="85">
        <v>4</v>
      </c>
      <c r="G17" s="11">
        <v>6</v>
      </c>
      <c r="H17" s="85"/>
      <c r="I17" s="85"/>
      <c r="J17" s="11"/>
      <c r="K17" s="85"/>
      <c r="L17" s="85"/>
      <c r="M17" s="11"/>
      <c r="N17" s="9"/>
      <c r="O17" s="9"/>
      <c r="P17" s="11"/>
      <c r="Q17" s="9"/>
      <c r="R17" s="9"/>
      <c r="S17" s="21"/>
      <c r="T17" s="85"/>
      <c r="U17" s="85"/>
      <c r="V17" s="21"/>
      <c r="W17" s="26"/>
      <c r="X17" s="26"/>
      <c r="Y17" s="21"/>
      <c r="Z17" s="30"/>
      <c r="AA17" s="30"/>
      <c r="AB17" s="23"/>
      <c r="AC17" s="85"/>
      <c r="AD17" s="85"/>
      <c r="AE17" s="11"/>
      <c r="AF17" s="87"/>
      <c r="AG17" s="87"/>
      <c r="AH17" s="35"/>
      <c r="AI17" s="89"/>
      <c r="AJ17" s="89"/>
      <c r="AK17" s="11"/>
      <c r="AL17" s="64">
        <f t="shared" si="4"/>
        <v>6</v>
      </c>
      <c r="AM17" s="64">
        <f t="shared" si="5"/>
        <v>7</v>
      </c>
      <c r="AN17" s="64">
        <f t="shared" si="6"/>
        <v>13</v>
      </c>
      <c r="AO17" s="65">
        <v>42</v>
      </c>
      <c r="AP17" s="65">
        <v>14</v>
      </c>
      <c r="AQ17" s="65">
        <v>57</v>
      </c>
      <c r="AR17" s="81">
        <v>19</v>
      </c>
      <c r="AS17" s="81">
        <v>16</v>
      </c>
      <c r="AT17" s="81">
        <v>40</v>
      </c>
      <c r="AU17" s="66">
        <v>36</v>
      </c>
      <c r="AV17" s="66">
        <v>17</v>
      </c>
      <c r="AW17" s="66">
        <v>54</v>
      </c>
      <c r="AX17" s="67">
        <v>52</v>
      </c>
      <c r="AY17" s="67">
        <v>7</v>
      </c>
      <c r="AZ17" s="67">
        <v>60</v>
      </c>
      <c r="BA17" s="48">
        <v>44</v>
      </c>
      <c r="BB17" s="48">
        <v>22</v>
      </c>
      <c r="BC17" s="15">
        <v>66</v>
      </c>
      <c r="BD17" s="9">
        <v>2</v>
      </c>
      <c r="BE17" s="9">
        <v>0</v>
      </c>
      <c r="BF17" s="5">
        <v>3</v>
      </c>
      <c r="BG17" s="85">
        <v>3</v>
      </c>
      <c r="BH17" s="85">
        <v>0</v>
      </c>
      <c r="BI17" s="85">
        <v>7</v>
      </c>
      <c r="BJ17" s="85">
        <v>3</v>
      </c>
      <c r="BK17" s="85">
        <v>0</v>
      </c>
      <c r="BL17" s="4">
        <f t="shared" si="7"/>
        <v>306</v>
      </c>
      <c r="BM17" s="85">
        <f t="shared" si="8"/>
        <v>201</v>
      </c>
      <c r="BN17" s="85">
        <f t="shared" si="9"/>
        <v>69</v>
      </c>
    </row>
    <row r="18" spans="1:66" ht="13.5" thickBot="1" x14ac:dyDescent="0.25">
      <c r="A18" s="72" t="s">
        <v>56</v>
      </c>
      <c r="B18" s="85">
        <v>5</v>
      </c>
      <c r="C18" s="85">
        <v>13</v>
      </c>
      <c r="D18" s="11">
        <v>20</v>
      </c>
      <c r="E18" s="85">
        <v>6</v>
      </c>
      <c r="F18" s="85">
        <v>2</v>
      </c>
      <c r="G18" s="11">
        <v>23</v>
      </c>
      <c r="H18" s="85"/>
      <c r="I18" s="85"/>
      <c r="J18" s="11"/>
      <c r="K18" s="9"/>
      <c r="L18" s="9"/>
      <c r="M18" s="11"/>
      <c r="N18" s="9"/>
      <c r="O18" s="9"/>
      <c r="P18" s="11"/>
      <c r="Q18" s="9"/>
      <c r="R18" s="9"/>
      <c r="S18" s="21"/>
      <c r="T18" s="85"/>
      <c r="U18" s="85"/>
      <c r="V18" s="21"/>
      <c r="W18" s="26"/>
      <c r="X18" s="26"/>
      <c r="Y18" s="21"/>
      <c r="Z18" s="30"/>
      <c r="AA18" s="30"/>
      <c r="AB18" s="23"/>
      <c r="AC18" s="85"/>
      <c r="AD18" s="85"/>
      <c r="AE18" s="11"/>
      <c r="AF18" s="87"/>
      <c r="AG18" s="87"/>
      <c r="AH18" s="35"/>
      <c r="AI18" s="89"/>
      <c r="AJ18" s="89"/>
      <c r="AK18" s="11"/>
      <c r="AL18" s="64">
        <f t="shared" si="4"/>
        <v>11</v>
      </c>
      <c r="AM18" s="64">
        <f t="shared" si="5"/>
        <v>15</v>
      </c>
      <c r="AN18" s="64">
        <f t="shared" si="6"/>
        <v>43</v>
      </c>
      <c r="AO18" s="65">
        <v>121</v>
      </c>
      <c r="AP18" s="65">
        <v>134</v>
      </c>
      <c r="AQ18" s="65">
        <v>306</v>
      </c>
      <c r="AR18" s="81">
        <v>247</v>
      </c>
      <c r="AS18" s="81">
        <v>198</v>
      </c>
      <c r="AT18" s="81">
        <v>446</v>
      </c>
      <c r="AU18" s="66">
        <v>219</v>
      </c>
      <c r="AV18" s="66">
        <v>219</v>
      </c>
      <c r="AW18" s="66">
        <v>438</v>
      </c>
      <c r="AX18" s="67">
        <v>240</v>
      </c>
      <c r="AY18" s="67">
        <v>187</v>
      </c>
      <c r="AZ18" s="67">
        <v>427</v>
      </c>
      <c r="BA18" s="48">
        <v>363</v>
      </c>
      <c r="BB18" s="48">
        <v>218</v>
      </c>
      <c r="BC18" s="15">
        <v>581</v>
      </c>
      <c r="BD18" s="9">
        <v>314</v>
      </c>
      <c r="BE18" s="9">
        <v>162</v>
      </c>
      <c r="BF18" s="5">
        <v>478</v>
      </c>
      <c r="BG18" s="85">
        <v>108</v>
      </c>
      <c r="BH18" s="85">
        <v>80</v>
      </c>
      <c r="BI18" s="85">
        <v>3</v>
      </c>
      <c r="BJ18" s="85">
        <v>22</v>
      </c>
      <c r="BK18" s="85">
        <v>3</v>
      </c>
      <c r="BL18" s="4">
        <f t="shared" si="7"/>
        <v>2935</v>
      </c>
      <c r="BM18" s="85">
        <f t="shared" si="8"/>
        <v>1515</v>
      </c>
      <c r="BN18" s="85">
        <f t="shared" si="9"/>
        <v>999</v>
      </c>
    </row>
    <row r="19" spans="1:66" ht="13.5" thickBot="1" x14ac:dyDescent="0.25">
      <c r="A19" s="72" t="s">
        <v>13</v>
      </c>
      <c r="B19" s="85">
        <v>0</v>
      </c>
      <c r="C19" s="85">
        <v>0</v>
      </c>
      <c r="D19" s="11">
        <v>0</v>
      </c>
      <c r="E19" s="85">
        <v>0</v>
      </c>
      <c r="F19" s="85">
        <v>0</v>
      </c>
      <c r="G19" s="11">
        <v>0</v>
      </c>
      <c r="H19" s="85"/>
      <c r="I19" s="85"/>
      <c r="J19" s="11"/>
      <c r="K19" s="9"/>
      <c r="L19" s="9"/>
      <c r="M19" s="11"/>
      <c r="N19" s="9"/>
      <c r="O19" s="9"/>
      <c r="P19" s="11"/>
      <c r="Q19" s="9"/>
      <c r="R19" s="9"/>
      <c r="S19" s="21"/>
      <c r="T19" s="85"/>
      <c r="U19" s="85"/>
      <c r="V19" s="21"/>
      <c r="W19" s="26"/>
      <c r="X19" s="26"/>
      <c r="Y19" s="21"/>
      <c r="Z19" s="30"/>
      <c r="AA19" s="30"/>
      <c r="AB19" s="23"/>
      <c r="AC19" s="85"/>
      <c r="AD19" s="85"/>
      <c r="AE19" s="11"/>
      <c r="AF19" s="87"/>
      <c r="AG19" s="87"/>
      <c r="AH19" s="35"/>
      <c r="AI19" s="89"/>
      <c r="AJ19" s="89"/>
      <c r="AK19" s="11"/>
      <c r="AL19" s="64">
        <f t="shared" si="4"/>
        <v>0</v>
      </c>
      <c r="AM19" s="64">
        <f t="shared" si="5"/>
        <v>0</v>
      </c>
      <c r="AN19" s="64">
        <f t="shared" si="6"/>
        <v>0</v>
      </c>
      <c r="AO19" s="65">
        <v>5</v>
      </c>
      <c r="AP19" s="65">
        <v>3</v>
      </c>
      <c r="AQ19" s="65">
        <v>8</v>
      </c>
      <c r="AR19" s="81">
        <v>6</v>
      </c>
      <c r="AS19" s="81">
        <v>7</v>
      </c>
      <c r="AT19" s="81">
        <v>15</v>
      </c>
      <c r="AU19" s="66">
        <v>9</v>
      </c>
      <c r="AV19" s="66">
        <v>3</v>
      </c>
      <c r="AW19" s="66">
        <v>12</v>
      </c>
      <c r="AX19" s="67">
        <v>6</v>
      </c>
      <c r="AY19" s="67">
        <v>2</v>
      </c>
      <c r="AZ19" s="67">
        <v>8</v>
      </c>
      <c r="BA19" s="48">
        <v>8</v>
      </c>
      <c r="BB19" s="48">
        <v>0</v>
      </c>
      <c r="BC19" s="15">
        <v>8</v>
      </c>
      <c r="BD19" s="9">
        <v>8</v>
      </c>
      <c r="BE19" s="9">
        <v>3</v>
      </c>
      <c r="BF19" s="5">
        <v>11</v>
      </c>
      <c r="BG19" s="85">
        <v>2</v>
      </c>
      <c r="BH19" s="85">
        <v>3</v>
      </c>
      <c r="BI19" s="85">
        <v>1</v>
      </c>
      <c r="BJ19" s="85">
        <v>2</v>
      </c>
      <c r="BK19" s="85">
        <v>3</v>
      </c>
      <c r="BL19" s="4">
        <f t="shared" si="7"/>
        <v>73</v>
      </c>
      <c r="BM19" s="85">
        <f>SUM(AR19+AU19+AX19+BA19+BD19+AO19+AL19)</f>
        <v>42</v>
      </c>
      <c r="BN19" s="85">
        <f t="shared" si="9"/>
        <v>15</v>
      </c>
    </row>
    <row r="20" spans="1:66" ht="13.5" thickBot="1" x14ac:dyDescent="0.25">
      <c r="A20" s="2" t="s">
        <v>37</v>
      </c>
      <c r="B20" s="13">
        <f>SUM(B15:B19)</f>
        <v>10</v>
      </c>
      <c r="C20" s="13">
        <f>SUM(C15:C19)</f>
        <v>17</v>
      </c>
      <c r="D20" s="12">
        <f>SUM(D15:D19)</f>
        <v>29</v>
      </c>
      <c r="E20" s="4">
        <f t="shared" ref="E20:AK20" si="10">SUM(E15:E19)</f>
        <v>9</v>
      </c>
      <c r="F20" s="4">
        <f t="shared" si="10"/>
        <v>8</v>
      </c>
      <c r="G20" s="12">
        <f t="shared" si="10"/>
        <v>32</v>
      </c>
      <c r="H20" s="4">
        <f t="shared" si="10"/>
        <v>0</v>
      </c>
      <c r="I20" s="4">
        <f t="shared" si="10"/>
        <v>0</v>
      </c>
      <c r="J20" s="12">
        <f t="shared" si="10"/>
        <v>0</v>
      </c>
      <c r="K20" s="4">
        <f t="shared" si="10"/>
        <v>0</v>
      </c>
      <c r="L20" s="4">
        <f t="shared" si="10"/>
        <v>0</v>
      </c>
      <c r="M20" s="12">
        <f t="shared" si="10"/>
        <v>0</v>
      </c>
      <c r="N20" s="5">
        <f t="shared" si="10"/>
        <v>0</v>
      </c>
      <c r="O20" s="5">
        <f t="shared" si="10"/>
        <v>0</v>
      </c>
      <c r="P20" s="12">
        <f t="shared" si="10"/>
        <v>0</v>
      </c>
      <c r="Q20" s="5">
        <f t="shared" si="10"/>
        <v>0</v>
      </c>
      <c r="R20" s="5">
        <f t="shared" si="10"/>
        <v>0</v>
      </c>
      <c r="S20" s="22">
        <f t="shared" si="10"/>
        <v>0</v>
      </c>
      <c r="T20" s="4">
        <f t="shared" si="10"/>
        <v>0</v>
      </c>
      <c r="U20" s="4">
        <f t="shared" si="10"/>
        <v>0</v>
      </c>
      <c r="V20" s="22">
        <f t="shared" si="10"/>
        <v>0</v>
      </c>
      <c r="W20" s="27">
        <f t="shared" si="10"/>
        <v>0</v>
      </c>
      <c r="X20" s="27">
        <f t="shared" si="10"/>
        <v>0</v>
      </c>
      <c r="Y20" s="22">
        <f t="shared" si="10"/>
        <v>0</v>
      </c>
      <c r="Z20" s="31">
        <f t="shared" si="10"/>
        <v>0</v>
      </c>
      <c r="AA20" s="31">
        <f t="shared" si="10"/>
        <v>0</v>
      </c>
      <c r="AB20" s="24">
        <f t="shared" si="10"/>
        <v>0</v>
      </c>
      <c r="AC20" s="4">
        <f t="shared" si="10"/>
        <v>0</v>
      </c>
      <c r="AD20" s="4">
        <f t="shared" si="10"/>
        <v>0</v>
      </c>
      <c r="AE20" s="12">
        <f t="shared" si="10"/>
        <v>0</v>
      </c>
      <c r="AF20" s="10">
        <f t="shared" si="10"/>
        <v>0</v>
      </c>
      <c r="AG20" s="10">
        <f t="shared" si="10"/>
        <v>0</v>
      </c>
      <c r="AH20" s="88">
        <f t="shared" si="10"/>
        <v>0</v>
      </c>
      <c r="AI20" s="86">
        <f t="shared" si="10"/>
        <v>0</v>
      </c>
      <c r="AJ20" s="86">
        <f t="shared" si="10"/>
        <v>0</v>
      </c>
      <c r="AK20" s="12">
        <f t="shared" si="10"/>
        <v>0</v>
      </c>
      <c r="AL20" s="64">
        <f t="shared" si="4"/>
        <v>19</v>
      </c>
      <c r="AM20" s="64">
        <f t="shared" si="5"/>
        <v>25</v>
      </c>
      <c r="AN20" s="64">
        <f t="shared" si="6"/>
        <v>61</v>
      </c>
      <c r="AO20" s="65">
        <v>176</v>
      </c>
      <c r="AP20" s="65">
        <v>166</v>
      </c>
      <c r="AQ20" s="65">
        <v>395</v>
      </c>
      <c r="AR20" s="81">
        <f>SUM(AR15:AR19)</f>
        <v>315</v>
      </c>
      <c r="AS20" s="81">
        <f>SUM(AS15:AS19)</f>
        <v>236</v>
      </c>
      <c r="AT20" s="81">
        <v>560</v>
      </c>
      <c r="AU20" s="66">
        <v>271</v>
      </c>
      <c r="AV20" s="66">
        <v>248</v>
      </c>
      <c r="AW20" s="66">
        <v>520</v>
      </c>
      <c r="AX20" s="67">
        <v>305</v>
      </c>
      <c r="AY20" s="67">
        <v>203</v>
      </c>
      <c r="AZ20" s="67">
        <v>510</v>
      </c>
      <c r="BA20" s="15">
        <v>420</v>
      </c>
      <c r="BB20" s="15">
        <v>251</v>
      </c>
      <c r="BC20" s="15">
        <v>671</v>
      </c>
      <c r="BD20" s="9">
        <v>336</v>
      </c>
      <c r="BE20" s="9">
        <v>176</v>
      </c>
      <c r="BF20" s="5">
        <v>515</v>
      </c>
      <c r="BG20" s="85">
        <v>124</v>
      </c>
      <c r="BH20" s="85">
        <v>91</v>
      </c>
      <c r="BI20" s="85">
        <v>18</v>
      </c>
      <c r="BJ20" s="85">
        <v>31</v>
      </c>
      <c r="BK20" s="85">
        <v>7</v>
      </c>
      <c r="BL20" s="4">
        <f>SUM(AT20+AW20+AZ20+BC20+BF20+BG20+BH20+BI20+BJ20+BK20+AQ20+AN20)</f>
        <v>3503</v>
      </c>
      <c r="BM20" s="85">
        <f t="shared" si="8"/>
        <v>1842</v>
      </c>
      <c r="BN20" s="85">
        <f t="shared" si="9"/>
        <v>1139</v>
      </c>
    </row>
    <row r="21" spans="1:66" ht="13.5" thickBot="1" x14ac:dyDescent="0.25">
      <c r="A21" s="16" t="s">
        <v>14</v>
      </c>
      <c r="B21" s="14" t="s">
        <v>39</v>
      </c>
      <c r="C21" s="14" t="s">
        <v>40</v>
      </c>
      <c r="D21" s="15" t="s">
        <v>41</v>
      </c>
      <c r="E21" s="15" t="s">
        <v>39</v>
      </c>
      <c r="F21" s="15" t="s">
        <v>40</v>
      </c>
      <c r="G21" s="15" t="s">
        <v>41</v>
      </c>
      <c r="H21" s="15" t="s">
        <v>39</v>
      </c>
      <c r="I21" s="15" t="s">
        <v>40</v>
      </c>
      <c r="J21" s="15" t="s">
        <v>41</v>
      </c>
      <c r="K21" s="15" t="s">
        <v>39</v>
      </c>
      <c r="L21" s="15" t="s">
        <v>40</v>
      </c>
      <c r="M21" s="15" t="s">
        <v>41</v>
      </c>
      <c r="N21" s="15" t="s">
        <v>39</v>
      </c>
      <c r="O21" s="15" t="s">
        <v>40</v>
      </c>
      <c r="P21" s="15" t="s">
        <v>41</v>
      </c>
      <c r="Q21" s="21" t="s">
        <v>39</v>
      </c>
      <c r="R21" s="21" t="s">
        <v>40</v>
      </c>
      <c r="S21" s="21" t="s">
        <v>41</v>
      </c>
      <c r="T21" s="21" t="s">
        <v>39</v>
      </c>
      <c r="U21" s="21" t="s">
        <v>40</v>
      </c>
      <c r="V21" s="21" t="s">
        <v>41</v>
      </c>
      <c r="W21" s="11" t="s">
        <v>39</v>
      </c>
      <c r="X21" s="11" t="s">
        <v>40</v>
      </c>
      <c r="Y21" s="11" t="s">
        <v>41</v>
      </c>
      <c r="Z21" s="11" t="s">
        <v>39</v>
      </c>
      <c r="AA21" s="11" t="s">
        <v>40</v>
      </c>
      <c r="AB21" s="21" t="s">
        <v>41</v>
      </c>
      <c r="AC21" s="11" t="s">
        <v>39</v>
      </c>
      <c r="AD21" s="11" t="s">
        <v>40</v>
      </c>
      <c r="AE21" s="11" t="s">
        <v>41</v>
      </c>
      <c r="AF21" s="11" t="s">
        <v>39</v>
      </c>
      <c r="AG21" s="11" t="s">
        <v>40</v>
      </c>
      <c r="AH21" s="11" t="s">
        <v>41</v>
      </c>
      <c r="AI21" s="11" t="s">
        <v>39</v>
      </c>
      <c r="AJ21" s="11" t="s">
        <v>40</v>
      </c>
      <c r="AK21" s="21" t="s">
        <v>41</v>
      </c>
      <c r="AL21" s="64" t="s">
        <v>39</v>
      </c>
      <c r="AM21" s="64" t="s">
        <v>40</v>
      </c>
      <c r="AN21" s="64" t="s">
        <v>41</v>
      </c>
      <c r="AO21" s="65" t="s">
        <v>39</v>
      </c>
      <c r="AP21" s="65" t="s">
        <v>40</v>
      </c>
      <c r="AQ21" s="65" t="s">
        <v>41</v>
      </c>
      <c r="AR21" s="81" t="s">
        <v>39</v>
      </c>
      <c r="AS21" s="81" t="s">
        <v>40</v>
      </c>
      <c r="AT21" s="81" t="s">
        <v>41</v>
      </c>
      <c r="AU21" s="66" t="s">
        <v>39</v>
      </c>
      <c r="AV21" s="66" t="s">
        <v>40</v>
      </c>
      <c r="AW21" s="66" t="s">
        <v>41</v>
      </c>
      <c r="AX21" s="67" t="s">
        <v>39</v>
      </c>
      <c r="AY21" s="67" t="s">
        <v>40</v>
      </c>
      <c r="AZ21" s="67" t="s">
        <v>41</v>
      </c>
      <c r="BA21" s="15" t="s">
        <v>39</v>
      </c>
      <c r="BB21" s="15" t="s">
        <v>40</v>
      </c>
      <c r="BC21" s="15" t="s">
        <v>41</v>
      </c>
      <c r="BD21" s="32"/>
      <c r="BE21" s="32"/>
      <c r="BF21" s="20"/>
      <c r="BG21" s="82"/>
      <c r="BH21" s="82"/>
      <c r="BI21" s="82"/>
      <c r="BJ21" s="82"/>
      <c r="BK21" s="82"/>
      <c r="BL21" s="6"/>
      <c r="BM21" s="82"/>
      <c r="BN21" s="82"/>
    </row>
    <row r="22" spans="1:66" ht="13.5" thickBot="1" x14ac:dyDescent="0.25">
      <c r="A22" s="75" t="s">
        <v>45</v>
      </c>
      <c r="B22" s="53">
        <v>0</v>
      </c>
      <c r="C22" s="53">
        <v>0</v>
      </c>
      <c r="D22" s="11">
        <v>0</v>
      </c>
      <c r="E22" s="9">
        <v>4</v>
      </c>
      <c r="F22" s="9">
        <v>1</v>
      </c>
      <c r="G22" s="11">
        <v>5</v>
      </c>
      <c r="H22" s="9"/>
      <c r="I22" s="9"/>
      <c r="J22" s="11"/>
      <c r="K22" s="9"/>
      <c r="L22" s="9"/>
      <c r="M22" s="11"/>
      <c r="N22" s="9"/>
      <c r="O22" s="9"/>
      <c r="P22" s="11"/>
      <c r="Q22" s="9"/>
      <c r="R22" s="9"/>
      <c r="S22" s="11"/>
      <c r="T22" s="9"/>
      <c r="U22" s="9"/>
      <c r="V22" s="21"/>
      <c r="W22" s="9"/>
      <c r="X22" s="9"/>
      <c r="Y22" s="11"/>
      <c r="Z22" s="89"/>
      <c r="AA22" s="89"/>
      <c r="AB22" s="23"/>
      <c r="AC22" s="9"/>
      <c r="AD22" s="9"/>
      <c r="AE22" s="11"/>
      <c r="AF22" s="89"/>
      <c r="AG22" s="89"/>
      <c r="AH22" s="35"/>
      <c r="AI22" s="89"/>
      <c r="AJ22" s="89"/>
      <c r="AK22" s="11"/>
      <c r="AL22" s="64">
        <f>SUM(AI22+AF22+AC22+Z22+W22+T22+Q22+N22+K22+H22+E22+B22)</f>
        <v>4</v>
      </c>
      <c r="AM22" s="64">
        <f>SUM(AJ22+AG22+AD22+AA22+X22+U22+R22+O22+L22+I22+F22+C22)</f>
        <v>1</v>
      </c>
      <c r="AN22" s="64">
        <f>SUM(AK22+AH22+AE22+AB22+Y22+V22+S22+P22+M22+J22+G22+D22)</f>
        <v>5</v>
      </c>
      <c r="AO22" s="65">
        <v>15</v>
      </c>
      <c r="AP22" s="65">
        <v>19</v>
      </c>
      <c r="AQ22" s="65">
        <v>35</v>
      </c>
      <c r="AR22" s="81">
        <v>14</v>
      </c>
      <c r="AS22" s="81">
        <v>11</v>
      </c>
      <c r="AT22" s="81">
        <v>27</v>
      </c>
      <c r="AU22" s="66">
        <v>14</v>
      </c>
      <c r="AV22" s="66">
        <v>9</v>
      </c>
      <c r="AW22" s="66">
        <v>24</v>
      </c>
      <c r="AX22" s="67">
        <v>14</v>
      </c>
      <c r="AY22" s="67">
        <v>7</v>
      </c>
      <c r="AZ22" s="67">
        <v>21</v>
      </c>
      <c r="BA22" s="48">
        <v>12</v>
      </c>
      <c r="BB22" s="48">
        <v>4</v>
      </c>
      <c r="BC22" s="15">
        <v>16</v>
      </c>
      <c r="BD22" s="9"/>
      <c r="BE22" s="9"/>
      <c r="BF22" s="5"/>
      <c r="BG22" s="85"/>
      <c r="BH22" s="85"/>
      <c r="BI22" s="85"/>
      <c r="BJ22" s="85"/>
      <c r="BK22" s="85"/>
      <c r="BL22" s="27">
        <f>SUM(AT22+AW22+AZ22+BC22+BF22+BG22+BH22+BI22+BJ22+BK22+AQ22+AN22)</f>
        <v>128</v>
      </c>
      <c r="BM22" s="85">
        <f>SUM(AR22+AU22+AX22+BA22+BD22+AO22+AL22)</f>
        <v>73</v>
      </c>
      <c r="BN22" s="85">
        <f>SUM(AS22+AV22+AY22+BB22+BE22+AP22+AM22)</f>
        <v>51</v>
      </c>
    </row>
    <row r="23" spans="1:66" ht="13.5" thickBot="1" x14ac:dyDescent="0.25">
      <c r="A23" s="72" t="s">
        <v>15</v>
      </c>
      <c r="B23" s="85">
        <v>20</v>
      </c>
      <c r="C23" s="85">
        <v>18</v>
      </c>
      <c r="D23" s="11">
        <v>42</v>
      </c>
      <c r="E23" s="85">
        <v>13</v>
      </c>
      <c r="F23" s="85">
        <v>17</v>
      </c>
      <c r="G23" s="11">
        <v>30</v>
      </c>
      <c r="H23" s="85"/>
      <c r="I23" s="85"/>
      <c r="J23" s="11"/>
      <c r="K23" s="9"/>
      <c r="L23" s="9"/>
      <c r="M23" s="11"/>
      <c r="N23" s="9"/>
      <c r="O23" s="9"/>
      <c r="P23" s="11"/>
      <c r="Q23" s="9"/>
      <c r="R23" s="9"/>
      <c r="S23" s="21"/>
      <c r="T23" s="85"/>
      <c r="U23" s="85"/>
      <c r="V23" s="21"/>
      <c r="W23" s="26"/>
      <c r="X23" s="26"/>
      <c r="Y23" s="21"/>
      <c r="Z23" s="30"/>
      <c r="AA23" s="30"/>
      <c r="AB23" s="23"/>
      <c r="AC23" s="85"/>
      <c r="AD23" s="85"/>
      <c r="AE23" s="11"/>
      <c r="AF23" s="87"/>
      <c r="AG23" s="87"/>
      <c r="AH23" s="35"/>
      <c r="AI23" s="89"/>
      <c r="AJ23" s="89"/>
      <c r="AK23" s="11"/>
      <c r="AL23" s="64">
        <f t="shared" ref="AL23:AN33" si="11">SUM(AI23+AF23+AC23+Z23+W23+T23+Q23+N23+K23+H23+E23+B23)</f>
        <v>33</v>
      </c>
      <c r="AM23" s="64">
        <f t="shared" si="11"/>
        <v>35</v>
      </c>
      <c r="AN23" s="64">
        <f t="shared" si="11"/>
        <v>72</v>
      </c>
      <c r="AO23" s="65">
        <v>220</v>
      </c>
      <c r="AP23" s="65">
        <v>182</v>
      </c>
      <c r="AQ23" s="65">
        <v>414</v>
      </c>
      <c r="AR23" s="81">
        <v>216</v>
      </c>
      <c r="AS23" s="81">
        <v>178</v>
      </c>
      <c r="AT23" s="81">
        <v>456</v>
      </c>
      <c r="AU23" s="66">
        <v>275</v>
      </c>
      <c r="AV23" s="66">
        <v>200</v>
      </c>
      <c r="AW23" s="66">
        <v>492</v>
      </c>
      <c r="AX23" s="67">
        <v>306</v>
      </c>
      <c r="AY23" s="67">
        <v>220</v>
      </c>
      <c r="AZ23" s="67">
        <v>540</v>
      </c>
      <c r="BA23" s="48">
        <v>206</v>
      </c>
      <c r="BB23" s="48">
        <v>184</v>
      </c>
      <c r="BC23" s="15">
        <v>397</v>
      </c>
      <c r="BD23" s="9">
        <v>123</v>
      </c>
      <c r="BE23" s="9">
        <v>89</v>
      </c>
      <c r="BF23" s="5">
        <v>240</v>
      </c>
      <c r="BG23" s="85">
        <v>343</v>
      </c>
      <c r="BH23" s="85">
        <v>221</v>
      </c>
      <c r="BI23" s="85">
        <v>201</v>
      </c>
      <c r="BJ23" s="85">
        <v>279</v>
      </c>
      <c r="BK23" s="85">
        <v>157</v>
      </c>
      <c r="BL23" s="27">
        <f>SUM(AT23+AW23+AZ23+BC23+BF23+BG23+BH23+BI23+BJ23+BK23+AQ23+AN23)</f>
        <v>3812</v>
      </c>
      <c r="BM23" s="85">
        <f t="shared" ref="BM23:BN32" si="12">SUM(AR23+AU23+AX23+BA23+BD23+AO23+AL23)</f>
        <v>1379</v>
      </c>
      <c r="BN23" s="85">
        <f t="shared" si="12"/>
        <v>1088</v>
      </c>
    </row>
    <row r="24" spans="1:66" ht="13.5" thickBot="1" x14ac:dyDescent="0.25">
      <c r="A24" s="72" t="s">
        <v>16</v>
      </c>
      <c r="B24" s="85">
        <v>0</v>
      </c>
      <c r="C24" s="85">
        <v>0</v>
      </c>
      <c r="D24" s="11">
        <v>0</v>
      </c>
      <c r="E24" s="9">
        <v>5</v>
      </c>
      <c r="F24" s="9">
        <v>2</v>
      </c>
      <c r="G24" s="11">
        <v>8</v>
      </c>
      <c r="H24" s="9"/>
      <c r="I24" s="9"/>
      <c r="J24" s="11"/>
      <c r="K24" s="9"/>
      <c r="L24" s="9"/>
      <c r="M24" s="11"/>
      <c r="N24" s="9"/>
      <c r="O24" s="9"/>
      <c r="P24" s="11"/>
      <c r="Q24" s="9"/>
      <c r="R24" s="9"/>
      <c r="S24" s="21"/>
      <c r="T24" s="85"/>
      <c r="U24" s="85"/>
      <c r="V24" s="21"/>
      <c r="W24" s="26"/>
      <c r="X24" s="26"/>
      <c r="Y24" s="21"/>
      <c r="Z24" s="30"/>
      <c r="AA24" s="30"/>
      <c r="AB24" s="23"/>
      <c r="AC24" s="9"/>
      <c r="AD24" s="9"/>
      <c r="AE24" s="11"/>
      <c r="AF24" s="89"/>
      <c r="AG24" s="89"/>
      <c r="AH24" s="35"/>
      <c r="AI24" s="89"/>
      <c r="AJ24" s="89"/>
      <c r="AK24" s="11"/>
      <c r="AL24" s="64">
        <f t="shared" si="11"/>
        <v>5</v>
      </c>
      <c r="AM24" s="64">
        <f t="shared" si="11"/>
        <v>2</v>
      </c>
      <c r="AN24" s="64">
        <f t="shared" si="11"/>
        <v>8</v>
      </c>
      <c r="AO24" s="65">
        <v>42</v>
      </c>
      <c r="AP24" s="65">
        <v>20</v>
      </c>
      <c r="AQ24" s="65">
        <v>70</v>
      </c>
      <c r="AR24" s="81">
        <v>41</v>
      </c>
      <c r="AS24" s="81">
        <v>27</v>
      </c>
      <c r="AT24" s="81">
        <v>72</v>
      </c>
      <c r="AU24" s="66">
        <v>62</v>
      </c>
      <c r="AV24" s="66">
        <v>36</v>
      </c>
      <c r="AW24" s="66">
        <v>103</v>
      </c>
      <c r="AX24" s="67">
        <v>82</v>
      </c>
      <c r="AY24" s="67">
        <v>30</v>
      </c>
      <c r="AZ24" s="67">
        <v>114</v>
      </c>
      <c r="BA24" s="48">
        <v>61</v>
      </c>
      <c r="BB24" s="48">
        <v>25</v>
      </c>
      <c r="BC24" s="15">
        <v>94</v>
      </c>
      <c r="BD24" s="9">
        <v>75</v>
      </c>
      <c r="BE24" s="9">
        <v>19</v>
      </c>
      <c r="BF24" s="5">
        <v>96</v>
      </c>
      <c r="BG24" s="85">
        <v>51</v>
      </c>
      <c r="BH24" s="85">
        <v>24</v>
      </c>
      <c r="BI24" s="85">
        <v>15</v>
      </c>
      <c r="BJ24" s="85">
        <v>37</v>
      </c>
      <c r="BK24" s="85">
        <v>4</v>
      </c>
      <c r="BL24" s="27">
        <f t="shared" ref="BL24:BL30" si="13">SUM(AT24+AW24+AZ24+BC24+BF24+BG24+BH24+BI24+BJ24+BK24+AQ24+AN24)</f>
        <v>688</v>
      </c>
      <c r="BM24" s="85">
        <f t="shared" si="12"/>
        <v>368</v>
      </c>
      <c r="BN24" s="85">
        <f t="shared" si="12"/>
        <v>159</v>
      </c>
    </row>
    <row r="25" spans="1:66" ht="13.5" thickBot="1" x14ac:dyDescent="0.25">
      <c r="A25" s="72" t="s">
        <v>33</v>
      </c>
      <c r="B25" s="85">
        <v>0</v>
      </c>
      <c r="C25" s="85">
        <v>0</v>
      </c>
      <c r="D25" s="11">
        <v>0</v>
      </c>
      <c r="E25" s="85">
        <v>3</v>
      </c>
      <c r="F25" s="85">
        <v>1</v>
      </c>
      <c r="G25" s="11">
        <v>4</v>
      </c>
      <c r="H25" s="85"/>
      <c r="I25" s="85"/>
      <c r="J25" s="11"/>
      <c r="K25" s="9"/>
      <c r="L25" s="9"/>
      <c r="M25" s="11"/>
      <c r="N25" s="9"/>
      <c r="O25" s="9"/>
      <c r="P25" s="11"/>
      <c r="Q25" s="9"/>
      <c r="R25" s="9"/>
      <c r="S25" s="21"/>
      <c r="T25" s="9"/>
      <c r="U25" s="9"/>
      <c r="V25" s="21"/>
      <c r="W25" s="26"/>
      <c r="X25" s="26"/>
      <c r="Y25" s="21"/>
      <c r="Z25" s="30"/>
      <c r="AA25" s="30"/>
      <c r="AB25" s="23"/>
      <c r="AC25" s="85"/>
      <c r="AD25" s="85"/>
      <c r="AE25" s="11"/>
      <c r="AF25" s="87"/>
      <c r="AG25" s="87"/>
      <c r="AH25" s="35"/>
      <c r="AI25" s="89"/>
      <c r="AJ25" s="89"/>
      <c r="AK25" s="11"/>
      <c r="AL25" s="64">
        <f t="shared" si="11"/>
        <v>3</v>
      </c>
      <c r="AM25" s="64">
        <f t="shared" si="11"/>
        <v>1</v>
      </c>
      <c r="AN25" s="64">
        <f t="shared" si="11"/>
        <v>4</v>
      </c>
      <c r="AO25" s="65">
        <v>10</v>
      </c>
      <c r="AP25" s="65">
        <v>8</v>
      </c>
      <c r="AQ25" s="65">
        <v>18</v>
      </c>
      <c r="AR25" s="81">
        <v>12</v>
      </c>
      <c r="AS25" s="81">
        <v>8</v>
      </c>
      <c r="AT25" s="81">
        <v>22</v>
      </c>
      <c r="AU25" s="66">
        <v>7</v>
      </c>
      <c r="AV25" s="66">
        <v>8</v>
      </c>
      <c r="AW25" s="66">
        <v>15</v>
      </c>
      <c r="AX25" s="67">
        <v>29</v>
      </c>
      <c r="AY25" s="67">
        <v>16</v>
      </c>
      <c r="AZ25" s="67">
        <v>45</v>
      </c>
      <c r="BA25" s="48">
        <v>37</v>
      </c>
      <c r="BB25" s="48">
        <v>22</v>
      </c>
      <c r="BC25" s="15">
        <v>59</v>
      </c>
      <c r="BD25" s="9">
        <v>11</v>
      </c>
      <c r="BE25" s="9">
        <v>5</v>
      </c>
      <c r="BF25" s="5">
        <v>18</v>
      </c>
      <c r="BG25" s="85">
        <v>22</v>
      </c>
      <c r="BH25" s="85">
        <v>12</v>
      </c>
      <c r="BI25" s="85">
        <v>5</v>
      </c>
      <c r="BJ25" s="85">
        <v>10</v>
      </c>
      <c r="BK25" s="85">
        <v>3</v>
      </c>
      <c r="BL25" s="27">
        <f t="shared" si="13"/>
        <v>233</v>
      </c>
      <c r="BM25" s="85">
        <f t="shared" si="12"/>
        <v>109</v>
      </c>
      <c r="BN25" s="85">
        <f t="shared" si="12"/>
        <v>68</v>
      </c>
    </row>
    <row r="26" spans="1:66" ht="13.5" thickBot="1" x14ac:dyDescent="0.25">
      <c r="A26" s="72" t="s">
        <v>17</v>
      </c>
      <c r="B26" s="85">
        <v>0</v>
      </c>
      <c r="C26" s="85">
        <v>0</v>
      </c>
      <c r="D26" s="11">
        <v>0</v>
      </c>
      <c r="E26" s="85">
        <v>2</v>
      </c>
      <c r="F26" s="85">
        <v>0</v>
      </c>
      <c r="G26" s="11">
        <v>2</v>
      </c>
      <c r="H26" s="85"/>
      <c r="I26" s="85"/>
      <c r="J26" s="11"/>
      <c r="K26" s="9"/>
      <c r="L26" s="9"/>
      <c r="M26" s="11"/>
      <c r="N26" s="9"/>
      <c r="O26" s="9"/>
      <c r="P26" s="11"/>
      <c r="Q26" s="9"/>
      <c r="R26" s="9"/>
      <c r="S26" s="21"/>
      <c r="T26" s="85"/>
      <c r="U26" s="85"/>
      <c r="V26" s="21"/>
      <c r="W26" s="26"/>
      <c r="X26" s="26"/>
      <c r="Y26" s="21"/>
      <c r="Z26" s="30"/>
      <c r="AA26" s="30"/>
      <c r="AB26" s="23"/>
      <c r="AC26" s="85"/>
      <c r="AD26" s="85"/>
      <c r="AE26" s="11"/>
      <c r="AF26" s="87"/>
      <c r="AG26" s="87"/>
      <c r="AH26" s="35"/>
      <c r="AI26" s="89"/>
      <c r="AJ26" s="89"/>
      <c r="AK26" s="11"/>
      <c r="AL26" s="64">
        <f t="shared" si="11"/>
        <v>2</v>
      </c>
      <c r="AM26" s="64">
        <f t="shared" si="11"/>
        <v>0</v>
      </c>
      <c r="AN26" s="64">
        <f t="shared" si="11"/>
        <v>2</v>
      </c>
      <c r="AO26" s="65">
        <v>21</v>
      </c>
      <c r="AP26" s="65">
        <v>14</v>
      </c>
      <c r="AQ26" s="65">
        <v>36</v>
      </c>
      <c r="AR26" s="81">
        <v>28</v>
      </c>
      <c r="AS26" s="81">
        <v>21</v>
      </c>
      <c r="AT26" s="81">
        <v>52</v>
      </c>
      <c r="AU26" s="66">
        <v>24</v>
      </c>
      <c r="AV26" s="66">
        <v>15</v>
      </c>
      <c r="AW26" s="66">
        <v>40</v>
      </c>
      <c r="AX26" s="67">
        <v>26</v>
      </c>
      <c r="AY26" s="67">
        <v>19</v>
      </c>
      <c r="AZ26" s="67">
        <v>47</v>
      </c>
      <c r="BA26" s="48">
        <v>48</v>
      </c>
      <c r="BB26" s="48">
        <v>28</v>
      </c>
      <c r="BC26" s="15">
        <v>82</v>
      </c>
      <c r="BD26" s="9">
        <v>59</v>
      </c>
      <c r="BE26" s="9">
        <v>23</v>
      </c>
      <c r="BF26" s="5">
        <v>82</v>
      </c>
      <c r="BG26" s="85">
        <v>104</v>
      </c>
      <c r="BH26" s="85">
        <v>27</v>
      </c>
      <c r="BI26" s="85">
        <v>10</v>
      </c>
      <c r="BJ26" s="85">
        <v>15</v>
      </c>
      <c r="BK26" s="85">
        <v>15</v>
      </c>
      <c r="BL26" s="27">
        <f t="shared" si="13"/>
        <v>512</v>
      </c>
      <c r="BM26" s="85">
        <f t="shared" si="12"/>
        <v>208</v>
      </c>
      <c r="BN26" s="85">
        <f t="shared" si="12"/>
        <v>120</v>
      </c>
    </row>
    <row r="27" spans="1:66" ht="13.5" thickBot="1" x14ac:dyDescent="0.25">
      <c r="A27" s="72" t="s">
        <v>34</v>
      </c>
      <c r="B27" s="85">
        <v>0</v>
      </c>
      <c r="C27" s="85">
        <v>1</v>
      </c>
      <c r="D27" s="11">
        <v>1</v>
      </c>
      <c r="E27" s="85">
        <v>2</v>
      </c>
      <c r="F27" s="85">
        <v>0</v>
      </c>
      <c r="G27" s="11">
        <v>2</v>
      </c>
      <c r="H27" s="85"/>
      <c r="I27" s="85"/>
      <c r="J27" s="11"/>
      <c r="K27" s="85"/>
      <c r="L27" s="85"/>
      <c r="M27" s="11"/>
      <c r="N27" s="9"/>
      <c r="O27" s="9"/>
      <c r="P27" s="11"/>
      <c r="Q27" s="9"/>
      <c r="R27" s="9"/>
      <c r="S27" s="21"/>
      <c r="T27" s="85"/>
      <c r="U27" s="85"/>
      <c r="V27" s="21"/>
      <c r="W27" s="26"/>
      <c r="X27" s="26"/>
      <c r="Y27" s="21"/>
      <c r="Z27" s="30"/>
      <c r="AA27" s="30"/>
      <c r="AB27" s="23"/>
      <c r="AC27" s="85"/>
      <c r="AD27" s="85"/>
      <c r="AE27" s="11"/>
      <c r="AF27" s="87"/>
      <c r="AG27" s="87"/>
      <c r="AH27" s="35"/>
      <c r="AI27" s="89"/>
      <c r="AJ27" s="89"/>
      <c r="AK27" s="11"/>
      <c r="AL27" s="64">
        <f t="shared" si="11"/>
        <v>2</v>
      </c>
      <c r="AM27" s="64">
        <f t="shared" si="11"/>
        <v>1</v>
      </c>
      <c r="AN27" s="64">
        <f t="shared" si="11"/>
        <v>3</v>
      </c>
      <c r="AO27" s="65">
        <v>16</v>
      </c>
      <c r="AP27" s="65">
        <v>9</v>
      </c>
      <c r="AQ27" s="65">
        <v>25</v>
      </c>
      <c r="AR27" s="81">
        <v>9</v>
      </c>
      <c r="AS27" s="81">
        <v>7</v>
      </c>
      <c r="AT27" s="81">
        <v>16</v>
      </c>
      <c r="AU27" s="66">
        <v>13</v>
      </c>
      <c r="AV27" s="66">
        <v>7</v>
      </c>
      <c r="AW27" s="66">
        <v>20</v>
      </c>
      <c r="AX27" s="67">
        <v>21</v>
      </c>
      <c r="AY27" s="67">
        <v>11</v>
      </c>
      <c r="AZ27" s="67">
        <v>32</v>
      </c>
      <c r="BA27" s="48">
        <v>14</v>
      </c>
      <c r="BB27" s="48">
        <v>5</v>
      </c>
      <c r="BC27" s="15">
        <v>19</v>
      </c>
      <c r="BD27" s="9">
        <v>11</v>
      </c>
      <c r="BE27" s="9">
        <v>3</v>
      </c>
      <c r="BF27" s="5">
        <v>14</v>
      </c>
      <c r="BG27" s="85">
        <v>3</v>
      </c>
      <c r="BH27" s="85">
        <v>9</v>
      </c>
      <c r="BI27" s="85">
        <v>4</v>
      </c>
      <c r="BJ27" s="85">
        <v>6</v>
      </c>
      <c r="BK27" s="85">
        <v>1</v>
      </c>
      <c r="BL27" s="27">
        <f t="shared" si="13"/>
        <v>152</v>
      </c>
      <c r="BM27" s="85">
        <f t="shared" si="12"/>
        <v>86</v>
      </c>
      <c r="BN27" s="85">
        <f t="shared" si="12"/>
        <v>43</v>
      </c>
    </row>
    <row r="28" spans="1:66" ht="13.5" thickBot="1" x14ac:dyDescent="0.25">
      <c r="A28" s="72" t="s">
        <v>18</v>
      </c>
      <c r="B28" s="85">
        <v>0</v>
      </c>
      <c r="C28" s="85">
        <v>0</v>
      </c>
      <c r="D28" s="11">
        <v>0</v>
      </c>
      <c r="E28" s="85">
        <v>1</v>
      </c>
      <c r="F28" s="85">
        <v>0</v>
      </c>
      <c r="G28" s="11">
        <v>1</v>
      </c>
      <c r="H28" s="85"/>
      <c r="I28" s="85"/>
      <c r="J28" s="11"/>
      <c r="K28" s="9"/>
      <c r="L28" s="9"/>
      <c r="M28" s="11"/>
      <c r="N28" s="9"/>
      <c r="O28" s="9"/>
      <c r="P28" s="11"/>
      <c r="Q28" s="9"/>
      <c r="R28" s="9"/>
      <c r="S28" s="21"/>
      <c r="T28" s="85"/>
      <c r="U28" s="85"/>
      <c r="V28" s="21"/>
      <c r="W28" s="26"/>
      <c r="X28" s="26"/>
      <c r="Y28" s="21"/>
      <c r="Z28" s="30"/>
      <c r="AA28" s="30"/>
      <c r="AB28" s="23"/>
      <c r="AC28" s="85"/>
      <c r="AD28" s="85"/>
      <c r="AE28" s="11"/>
      <c r="AF28" s="87"/>
      <c r="AG28" s="87"/>
      <c r="AH28" s="35"/>
      <c r="AI28" s="89"/>
      <c r="AJ28" s="89"/>
      <c r="AK28" s="11"/>
      <c r="AL28" s="64">
        <f t="shared" si="11"/>
        <v>1</v>
      </c>
      <c r="AM28" s="64">
        <f t="shared" si="11"/>
        <v>0</v>
      </c>
      <c r="AN28" s="64">
        <f t="shared" si="11"/>
        <v>1</v>
      </c>
      <c r="AO28" s="65">
        <v>13</v>
      </c>
      <c r="AP28" s="65">
        <v>7</v>
      </c>
      <c r="AQ28" s="65">
        <v>22</v>
      </c>
      <c r="AR28" s="81">
        <v>14</v>
      </c>
      <c r="AS28" s="81">
        <v>8</v>
      </c>
      <c r="AT28" s="81">
        <v>24</v>
      </c>
      <c r="AU28" s="66">
        <v>15</v>
      </c>
      <c r="AV28" s="66">
        <v>3</v>
      </c>
      <c r="AW28" s="66">
        <v>19</v>
      </c>
      <c r="AX28" s="67">
        <v>20</v>
      </c>
      <c r="AY28" s="67">
        <v>10</v>
      </c>
      <c r="AZ28" s="67">
        <v>30</v>
      </c>
      <c r="BA28" s="48">
        <v>11</v>
      </c>
      <c r="BB28" s="48">
        <v>7</v>
      </c>
      <c r="BC28" s="15">
        <v>19</v>
      </c>
      <c r="BD28" s="9">
        <v>16</v>
      </c>
      <c r="BE28" s="9">
        <v>4</v>
      </c>
      <c r="BF28" s="5">
        <v>20</v>
      </c>
      <c r="BG28" s="85">
        <v>7</v>
      </c>
      <c r="BH28" s="85">
        <v>6</v>
      </c>
      <c r="BI28" s="85">
        <v>0</v>
      </c>
      <c r="BJ28" s="85">
        <v>6</v>
      </c>
      <c r="BK28" s="85">
        <v>1</v>
      </c>
      <c r="BL28" s="27">
        <f t="shared" si="13"/>
        <v>155</v>
      </c>
      <c r="BM28" s="85">
        <f t="shared" si="12"/>
        <v>90</v>
      </c>
      <c r="BN28" s="85">
        <f t="shared" si="12"/>
        <v>39</v>
      </c>
    </row>
    <row r="29" spans="1:66" ht="13.5" thickBot="1" x14ac:dyDescent="0.25">
      <c r="A29" s="72" t="s">
        <v>19</v>
      </c>
      <c r="B29" s="85">
        <v>6</v>
      </c>
      <c r="C29" s="85">
        <v>0</v>
      </c>
      <c r="D29" s="11">
        <v>6</v>
      </c>
      <c r="E29" s="85">
        <v>8</v>
      </c>
      <c r="F29" s="85">
        <v>7</v>
      </c>
      <c r="G29" s="11">
        <v>15</v>
      </c>
      <c r="H29" s="85"/>
      <c r="I29" s="85"/>
      <c r="J29" s="11"/>
      <c r="K29" s="9"/>
      <c r="L29" s="9"/>
      <c r="M29" s="11"/>
      <c r="N29" s="9"/>
      <c r="O29" s="9"/>
      <c r="P29" s="11"/>
      <c r="Q29" s="9"/>
      <c r="R29" s="9"/>
      <c r="S29" s="21"/>
      <c r="T29" s="85"/>
      <c r="U29" s="85"/>
      <c r="V29" s="21"/>
      <c r="W29" s="26"/>
      <c r="X29" s="26"/>
      <c r="Y29" s="21"/>
      <c r="Z29" s="30"/>
      <c r="AA29" s="30"/>
      <c r="AB29" s="23"/>
      <c r="AC29" s="85"/>
      <c r="AD29" s="85"/>
      <c r="AE29" s="11"/>
      <c r="AF29" s="87"/>
      <c r="AG29" s="87"/>
      <c r="AH29" s="35"/>
      <c r="AI29" s="89"/>
      <c r="AJ29" s="89"/>
      <c r="AK29" s="11"/>
      <c r="AL29" s="64">
        <f t="shared" si="11"/>
        <v>14</v>
      </c>
      <c r="AM29" s="64">
        <f t="shared" si="11"/>
        <v>7</v>
      </c>
      <c r="AN29" s="64">
        <f t="shared" si="11"/>
        <v>21</v>
      </c>
      <c r="AO29" s="65">
        <v>83</v>
      </c>
      <c r="AP29" s="65">
        <v>83</v>
      </c>
      <c r="AQ29" s="65">
        <v>168</v>
      </c>
      <c r="AR29" s="81">
        <v>163</v>
      </c>
      <c r="AS29" s="81">
        <v>41</v>
      </c>
      <c r="AT29" s="81">
        <v>213</v>
      </c>
      <c r="AU29" s="66">
        <v>93</v>
      </c>
      <c r="AV29" s="66">
        <v>88</v>
      </c>
      <c r="AW29" s="66">
        <v>184</v>
      </c>
      <c r="AX29" s="67">
        <v>82</v>
      </c>
      <c r="AY29" s="67">
        <v>82</v>
      </c>
      <c r="AZ29" s="67">
        <v>170</v>
      </c>
      <c r="BA29" s="48">
        <v>154</v>
      </c>
      <c r="BB29" s="48">
        <v>90</v>
      </c>
      <c r="BC29" s="15">
        <v>253</v>
      </c>
      <c r="BD29" s="9">
        <v>171</v>
      </c>
      <c r="BE29" s="9">
        <v>88</v>
      </c>
      <c r="BF29" s="5">
        <v>266</v>
      </c>
      <c r="BG29" s="85">
        <v>221</v>
      </c>
      <c r="BH29" s="85">
        <v>128</v>
      </c>
      <c r="BI29" s="85">
        <v>101</v>
      </c>
      <c r="BJ29" s="85">
        <v>138</v>
      </c>
      <c r="BK29" s="85">
        <v>43</v>
      </c>
      <c r="BL29" s="27">
        <f t="shared" si="13"/>
        <v>1906</v>
      </c>
      <c r="BM29" s="85">
        <f t="shared" si="12"/>
        <v>760</v>
      </c>
      <c r="BN29" s="85">
        <f t="shared" si="12"/>
        <v>479</v>
      </c>
    </row>
    <row r="30" spans="1:66" ht="13.5" thickBot="1" x14ac:dyDescent="0.25">
      <c r="A30" s="72" t="s">
        <v>20</v>
      </c>
      <c r="B30" s="85">
        <v>16</v>
      </c>
      <c r="C30" s="85">
        <v>11</v>
      </c>
      <c r="D30" s="11">
        <v>27</v>
      </c>
      <c r="E30" s="85">
        <v>12</v>
      </c>
      <c r="F30" s="85">
        <v>13</v>
      </c>
      <c r="G30" s="11">
        <v>29</v>
      </c>
      <c r="H30" s="85"/>
      <c r="I30" s="85"/>
      <c r="J30" s="11"/>
      <c r="K30" s="9"/>
      <c r="L30" s="9"/>
      <c r="M30" s="11"/>
      <c r="N30" s="9"/>
      <c r="O30" s="9"/>
      <c r="P30" s="11"/>
      <c r="Q30" s="9"/>
      <c r="R30" s="9"/>
      <c r="S30" s="21"/>
      <c r="T30" s="85"/>
      <c r="U30" s="85"/>
      <c r="V30" s="21"/>
      <c r="W30" s="26"/>
      <c r="X30" s="26"/>
      <c r="Y30" s="21"/>
      <c r="Z30" s="30"/>
      <c r="AA30" s="30"/>
      <c r="AB30" s="23"/>
      <c r="AC30" s="85"/>
      <c r="AD30" s="85"/>
      <c r="AE30" s="11"/>
      <c r="AF30" s="87"/>
      <c r="AG30" s="87"/>
      <c r="AH30" s="35"/>
      <c r="AI30" s="89"/>
      <c r="AJ30" s="89"/>
      <c r="AK30" s="11"/>
      <c r="AL30" s="64">
        <f t="shared" si="11"/>
        <v>28</v>
      </c>
      <c r="AM30" s="64">
        <f t="shared" si="11"/>
        <v>24</v>
      </c>
      <c r="AN30" s="64">
        <f t="shared" si="11"/>
        <v>56</v>
      </c>
      <c r="AO30" s="65">
        <v>178</v>
      </c>
      <c r="AP30" s="65">
        <v>152</v>
      </c>
      <c r="AQ30" s="65">
        <v>338</v>
      </c>
      <c r="AR30" s="81">
        <v>172</v>
      </c>
      <c r="AS30" s="81">
        <v>104</v>
      </c>
      <c r="AT30" s="81">
        <v>280</v>
      </c>
      <c r="AU30" s="66">
        <v>165</v>
      </c>
      <c r="AV30" s="66">
        <v>122</v>
      </c>
      <c r="AW30" s="66">
        <v>305</v>
      </c>
      <c r="AX30" s="67">
        <v>219</v>
      </c>
      <c r="AY30" s="67">
        <v>109</v>
      </c>
      <c r="AZ30" s="67">
        <v>328</v>
      </c>
      <c r="BA30" s="48">
        <v>231</v>
      </c>
      <c r="BB30" s="48">
        <v>152</v>
      </c>
      <c r="BC30" s="15">
        <v>383</v>
      </c>
      <c r="BD30" s="9">
        <v>251</v>
      </c>
      <c r="BE30" s="9">
        <v>138</v>
      </c>
      <c r="BF30" s="5">
        <v>401</v>
      </c>
      <c r="BG30" s="85">
        <v>479</v>
      </c>
      <c r="BH30" s="85">
        <v>190</v>
      </c>
      <c r="BI30" s="85">
        <v>257</v>
      </c>
      <c r="BJ30" s="85">
        <v>201</v>
      </c>
      <c r="BK30" s="85">
        <v>35</v>
      </c>
      <c r="BL30" s="27">
        <f t="shared" si="13"/>
        <v>3253</v>
      </c>
      <c r="BM30" s="85">
        <f t="shared" si="12"/>
        <v>1244</v>
      </c>
      <c r="BN30" s="85">
        <f t="shared" si="12"/>
        <v>801</v>
      </c>
    </row>
    <row r="31" spans="1:66" ht="13.5" thickBot="1" x14ac:dyDescent="0.25">
      <c r="A31" s="72" t="s">
        <v>21</v>
      </c>
      <c r="B31" s="85">
        <v>0</v>
      </c>
      <c r="C31" s="85">
        <v>5</v>
      </c>
      <c r="D31" s="11">
        <v>5</v>
      </c>
      <c r="E31" s="85">
        <v>2</v>
      </c>
      <c r="F31" s="85">
        <v>6</v>
      </c>
      <c r="G31" s="11">
        <v>8</v>
      </c>
      <c r="H31" s="85"/>
      <c r="I31" s="85"/>
      <c r="J31" s="11"/>
      <c r="K31" s="85"/>
      <c r="L31" s="85"/>
      <c r="M31" s="11"/>
      <c r="N31" s="9"/>
      <c r="O31" s="9"/>
      <c r="P31" s="11"/>
      <c r="Q31" s="9"/>
      <c r="R31" s="9"/>
      <c r="S31" s="21"/>
      <c r="T31" s="26"/>
      <c r="U31" s="26"/>
      <c r="V31" s="21"/>
      <c r="W31" s="26"/>
      <c r="X31" s="26"/>
      <c r="Y31" s="21"/>
      <c r="Z31" s="30"/>
      <c r="AA31" s="30"/>
      <c r="AB31" s="23"/>
      <c r="AC31" s="85"/>
      <c r="AD31" s="85"/>
      <c r="AE31" s="11"/>
      <c r="AF31" s="87"/>
      <c r="AG31" s="87"/>
      <c r="AH31" s="35"/>
      <c r="AI31" s="89"/>
      <c r="AJ31" s="89"/>
      <c r="AK31" s="11"/>
      <c r="AL31" s="64">
        <f t="shared" si="11"/>
        <v>2</v>
      </c>
      <c r="AM31" s="64">
        <f t="shared" si="11"/>
        <v>11</v>
      </c>
      <c r="AN31" s="64">
        <f t="shared" si="11"/>
        <v>13</v>
      </c>
      <c r="AO31" s="65">
        <v>22</v>
      </c>
      <c r="AP31" s="65">
        <v>14</v>
      </c>
      <c r="AQ31" s="65">
        <v>42</v>
      </c>
      <c r="AR31" s="81">
        <v>44</v>
      </c>
      <c r="AS31" s="81">
        <v>33</v>
      </c>
      <c r="AT31" s="81">
        <v>80</v>
      </c>
      <c r="AU31" s="66">
        <v>49</v>
      </c>
      <c r="AV31" s="66">
        <v>36</v>
      </c>
      <c r="AW31" s="66">
        <v>89</v>
      </c>
      <c r="AX31" s="67">
        <v>32</v>
      </c>
      <c r="AY31" s="67">
        <v>36</v>
      </c>
      <c r="AZ31" s="67">
        <v>71</v>
      </c>
      <c r="BA31" s="48">
        <v>51</v>
      </c>
      <c r="BB31" s="48">
        <v>38</v>
      </c>
      <c r="BC31" s="15">
        <v>94</v>
      </c>
      <c r="BD31" s="9">
        <v>37</v>
      </c>
      <c r="BE31" s="9">
        <v>21</v>
      </c>
      <c r="BF31" s="5">
        <v>58</v>
      </c>
      <c r="BG31" s="85">
        <v>4</v>
      </c>
      <c r="BH31" s="85">
        <v>0</v>
      </c>
      <c r="BI31" s="85">
        <v>0</v>
      </c>
      <c r="BJ31" s="85">
        <v>0</v>
      </c>
      <c r="BK31" s="85">
        <v>0</v>
      </c>
      <c r="BL31" s="27">
        <f>SUM(AT31+AW31+AZ31+BC31+BF31+BG31+BH31+BI31+BJ31+BK31+AQ31+AN31)</f>
        <v>451</v>
      </c>
      <c r="BM31" s="85">
        <f t="shared" si="12"/>
        <v>237</v>
      </c>
      <c r="BN31" s="85">
        <f t="shared" si="12"/>
        <v>189</v>
      </c>
    </row>
    <row r="32" spans="1:66" ht="13.5" thickBot="1" x14ac:dyDescent="0.25">
      <c r="A32" s="17" t="s">
        <v>37</v>
      </c>
      <c r="B32" s="28">
        <f>SUM(B22:B31)</f>
        <v>42</v>
      </c>
      <c r="C32" s="28">
        <f t="shared" ref="C32:AK32" si="14">SUM(C22:C31)</f>
        <v>35</v>
      </c>
      <c r="D32" s="29">
        <f>SUM(D22:D31)</f>
        <v>81</v>
      </c>
      <c r="E32" s="29">
        <f t="shared" si="14"/>
        <v>52</v>
      </c>
      <c r="F32" s="29">
        <f t="shared" si="14"/>
        <v>47</v>
      </c>
      <c r="G32" s="29">
        <f t="shared" si="14"/>
        <v>104</v>
      </c>
      <c r="H32" s="29">
        <f t="shared" si="14"/>
        <v>0</v>
      </c>
      <c r="I32" s="29">
        <f t="shared" si="14"/>
        <v>0</v>
      </c>
      <c r="J32" s="29">
        <f t="shared" si="14"/>
        <v>0</v>
      </c>
      <c r="K32" s="29">
        <f t="shared" si="14"/>
        <v>0</v>
      </c>
      <c r="L32" s="29">
        <f t="shared" si="14"/>
        <v>0</v>
      </c>
      <c r="M32" s="29">
        <f t="shared" si="14"/>
        <v>0</v>
      </c>
      <c r="N32" s="29">
        <f t="shared" si="14"/>
        <v>0</v>
      </c>
      <c r="O32" s="29">
        <f t="shared" si="14"/>
        <v>0</v>
      </c>
      <c r="P32" s="29">
        <f t="shared" si="14"/>
        <v>0</v>
      </c>
      <c r="Q32" s="29">
        <f t="shared" si="14"/>
        <v>0</v>
      </c>
      <c r="R32" s="29">
        <f t="shared" si="14"/>
        <v>0</v>
      </c>
      <c r="S32" s="29">
        <f t="shared" si="14"/>
        <v>0</v>
      </c>
      <c r="T32" s="29">
        <f t="shared" si="14"/>
        <v>0</v>
      </c>
      <c r="U32" s="29">
        <f t="shared" si="14"/>
        <v>0</v>
      </c>
      <c r="V32" s="29">
        <f t="shared" si="14"/>
        <v>0</v>
      </c>
      <c r="W32" s="29">
        <f t="shared" si="14"/>
        <v>0</v>
      </c>
      <c r="X32" s="29">
        <f t="shared" si="14"/>
        <v>0</v>
      </c>
      <c r="Y32" s="29">
        <f t="shared" si="14"/>
        <v>0</v>
      </c>
      <c r="Z32" s="38">
        <f t="shared" si="14"/>
        <v>0</v>
      </c>
      <c r="AA32" s="38">
        <f t="shared" si="14"/>
        <v>0</v>
      </c>
      <c r="AB32" s="38">
        <f t="shared" si="14"/>
        <v>0</v>
      </c>
      <c r="AC32" s="39">
        <f t="shared" si="14"/>
        <v>0</v>
      </c>
      <c r="AD32" s="39">
        <f t="shared" si="14"/>
        <v>0</v>
      </c>
      <c r="AE32" s="39">
        <f t="shared" si="14"/>
        <v>0</v>
      </c>
      <c r="AF32" s="38">
        <f t="shared" si="14"/>
        <v>0</v>
      </c>
      <c r="AG32" s="38">
        <f t="shared" si="14"/>
        <v>0</v>
      </c>
      <c r="AH32" s="38">
        <f t="shared" si="14"/>
        <v>0</v>
      </c>
      <c r="AI32" s="38">
        <f t="shared" si="14"/>
        <v>0</v>
      </c>
      <c r="AJ32" s="38">
        <f t="shared" si="14"/>
        <v>0</v>
      </c>
      <c r="AK32" s="29">
        <f t="shared" si="14"/>
        <v>0</v>
      </c>
      <c r="AL32" s="74">
        <f t="shared" si="11"/>
        <v>94</v>
      </c>
      <c r="AM32" s="74">
        <f t="shared" si="11"/>
        <v>82</v>
      </c>
      <c r="AN32" s="74">
        <f t="shared" si="11"/>
        <v>185</v>
      </c>
      <c r="AO32" s="65">
        <v>626</v>
      </c>
      <c r="AP32" s="65">
        <v>515</v>
      </c>
      <c r="AQ32" s="65">
        <f>SUM(AQ22:AQ31)</f>
        <v>1168</v>
      </c>
      <c r="AR32" s="81">
        <f>SUM(AR22:AR31)</f>
        <v>713</v>
      </c>
      <c r="AS32" s="81">
        <f>SUM(AS22:AS31)</f>
        <v>438</v>
      </c>
      <c r="AT32" s="81">
        <f>SUM(AT22:AT31)</f>
        <v>1242</v>
      </c>
      <c r="AU32" s="66">
        <v>717</v>
      </c>
      <c r="AV32" s="66">
        <v>524</v>
      </c>
      <c r="AW32" s="66">
        <v>1291</v>
      </c>
      <c r="AX32" s="67">
        <v>831</v>
      </c>
      <c r="AY32" s="67">
        <v>540</v>
      </c>
      <c r="AZ32" s="67">
        <v>1398</v>
      </c>
      <c r="BA32" s="15">
        <v>825</v>
      </c>
      <c r="BB32" s="15">
        <v>555</v>
      </c>
      <c r="BC32" s="15">
        <v>1416</v>
      </c>
      <c r="BD32" s="9">
        <v>754</v>
      </c>
      <c r="BE32" s="9">
        <v>390</v>
      </c>
      <c r="BF32" s="5">
        <v>1195</v>
      </c>
      <c r="BG32" s="33">
        <v>1234</v>
      </c>
      <c r="BH32" s="33">
        <v>617</v>
      </c>
      <c r="BI32" s="33">
        <v>593</v>
      </c>
      <c r="BJ32" s="33">
        <v>692</v>
      </c>
      <c r="BK32" s="33">
        <v>259</v>
      </c>
      <c r="BL32" s="4">
        <f>SUM(AT32+AW32+AZ32+BC32+BF32+BG32+BH32+BI32+BJ32+BK32+AQ32+AN32)</f>
        <v>11290</v>
      </c>
      <c r="BM32" s="85">
        <f t="shared" si="12"/>
        <v>4560</v>
      </c>
      <c r="BN32" s="85">
        <f t="shared" si="12"/>
        <v>3044</v>
      </c>
    </row>
    <row r="33" spans="1:66" ht="14.25" thickTop="1" thickBot="1" x14ac:dyDescent="0.25">
      <c r="A33" s="69" t="s">
        <v>35</v>
      </c>
      <c r="B33" s="70">
        <f>SUM(B32+B20+B13)</f>
        <v>72</v>
      </c>
      <c r="C33" s="70">
        <f>SUM(C32+C20+C13)</f>
        <v>81</v>
      </c>
      <c r="D33" s="70">
        <f t="shared" ref="D33:AJ33" si="15">SUM(D32+D20+D13)</f>
        <v>170</v>
      </c>
      <c r="E33" s="70">
        <f t="shared" si="15"/>
        <v>127</v>
      </c>
      <c r="F33" s="70">
        <f t="shared" si="15"/>
        <v>94</v>
      </c>
      <c r="G33" s="70">
        <f t="shared" si="15"/>
        <v>250</v>
      </c>
      <c r="H33" s="70">
        <f t="shared" si="15"/>
        <v>0</v>
      </c>
      <c r="I33" s="70">
        <f t="shared" si="15"/>
        <v>0</v>
      </c>
      <c r="J33" s="70">
        <f t="shared" si="15"/>
        <v>0</v>
      </c>
      <c r="K33" s="70">
        <f t="shared" si="15"/>
        <v>0</v>
      </c>
      <c r="L33" s="70">
        <f t="shared" si="15"/>
        <v>0</v>
      </c>
      <c r="M33" s="70">
        <f t="shared" si="15"/>
        <v>0</v>
      </c>
      <c r="N33" s="70">
        <f t="shared" si="15"/>
        <v>0</v>
      </c>
      <c r="O33" s="70">
        <f t="shared" si="15"/>
        <v>0</v>
      </c>
      <c r="P33" s="70">
        <f t="shared" si="15"/>
        <v>0</v>
      </c>
      <c r="Q33" s="70">
        <f t="shared" si="15"/>
        <v>0</v>
      </c>
      <c r="R33" s="70">
        <f t="shared" si="15"/>
        <v>0</v>
      </c>
      <c r="S33" s="70">
        <f t="shared" si="15"/>
        <v>0</v>
      </c>
      <c r="T33" s="70">
        <f t="shared" si="15"/>
        <v>0</v>
      </c>
      <c r="U33" s="70">
        <f t="shared" si="15"/>
        <v>0</v>
      </c>
      <c r="V33" s="70">
        <f t="shared" si="15"/>
        <v>0</v>
      </c>
      <c r="W33" s="70">
        <f t="shared" si="15"/>
        <v>0</v>
      </c>
      <c r="X33" s="70">
        <f t="shared" si="15"/>
        <v>0</v>
      </c>
      <c r="Y33" s="70">
        <f t="shared" si="15"/>
        <v>0</v>
      </c>
      <c r="Z33" s="70">
        <f t="shared" si="15"/>
        <v>0</v>
      </c>
      <c r="AA33" s="70">
        <f t="shared" si="15"/>
        <v>0</v>
      </c>
      <c r="AB33" s="70">
        <f t="shared" si="15"/>
        <v>0</v>
      </c>
      <c r="AC33" s="70">
        <f t="shared" si="15"/>
        <v>0</v>
      </c>
      <c r="AD33" s="70">
        <f t="shared" si="15"/>
        <v>0</v>
      </c>
      <c r="AE33" s="70">
        <f t="shared" si="15"/>
        <v>0</v>
      </c>
      <c r="AF33" s="70">
        <f t="shared" si="15"/>
        <v>0</v>
      </c>
      <c r="AG33" s="70">
        <f t="shared" si="15"/>
        <v>0</v>
      </c>
      <c r="AH33" s="70">
        <f t="shared" si="15"/>
        <v>0</v>
      </c>
      <c r="AI33" s="70">
        <f t="shared" si="15"/>
        <v>0</v>
      </c>
      <c r="AJ33" s="70">
        <f t="shared" si="15"/>
        <v>0</v>
      </c>
      <c r="AK33" s="70">
        <f>SUM(AK32+AK20+AK13)</f>
        <v>0</v>
      </c>
      <c r="AL33" s="73">
        <f t="shared" si="11"/>
        <v>199</v>
      </c>
      <c r="AM33" s="73">
        <f t="shared" si="11"/>
        <v>175</v>
      </c>
      <c r="AN33" s="73">
        <f>SUM(AK33+AH33+AE33+AB33+Y33+V33+S33+P33+M33+J33+G33+D33)</f>
        <v>420</v>
      </c>
      <c r="AO33" s="65">
        <f t="shared" ref="AO33:AP33" si="16">SUM(AO13+AO20+AO32)</f>
        <v>1369</v>
      </c>
      <c r="AP33" s="65">
        <f t="shared" si="16"/>
        <v>1129</v>
      </c>
      <c r="AQ33" s="65">
        <f>SUM(AQ13+AQ20+AQ32)</f>
        <v>2614</v>
      </c>
      <c r="AR33" s="81">
        <f>SUM(AR32+AR20+AR13)</f>
        <v>1579</v>
      </c>
      <c r="AS33" s="81">
        <f>SUM(AS32+AS20+AS13)</f>
        <v>1284</v>
      </c>
      <c r="AT33" s="81">
        <f>SUM(AT32+AT20+AT13)</f>
        <v>3043</v>
      </c>
      <c r="AU33" s="66">
        <v>1205</v>
      </c>
      <c r="AV33" s="66">
        <v>1628</v>
      </c>
      <c r="AW33" s="66">
        <v>2890</v>
      </c>
      <c r="AX33" s="68">
        <v>1586</v>
      </c>
      <c r="AY33" s="68">
        <v>1372</v>
      </c>
      <c r="AZ33" s="68">
        <v>3014</v>
      </c>
      <c r="BA33" s="49">
        <v>1685</v>
      </c>
      <c r="BB33" s="49">
        <v>1151</v>
      </c>
      <c r="BC33" s="49">
        <v>2953</v>
      </c>
      <c r="BD33" s="47">
        <v>1834</v>
      </c>
      <c r="BE33" s="47">
        <v>974</v>
      </c>
      <c r="BF33" s="47">
        <v>2887</v>
      </c>
      <c r="BG33" s="47">
        <v>3730</v>
      </c>
      <c r="BH33" s="47">
        <v>1374</v>
      </c>
      <c r="BI33" s="47">
        <v>1270</v>
      </c>
      <c r="BJ33" s="47">
        <v>1232</v>
      </c>
      <c r="BK33" s="47">
        <v>501</v>
      </c>
      <c r="BL33" s="4">
        <f>SUM(AT33+AW33+AZ33+BC33+BF33+BG33+BH33+BI33+BJ33+BK33+AQ33+AN33)</f>
        <v>25928</v>
      </c>
      <c r="BM33" s="85">
        <f>SUM(AR33+AU33+AX33+BA33+BD33+AO33+AL33)</f>
        <v>9457</v>
      </c>
      <c r="BN33" s="85">
        <f>SUM(AS33+AV33+AY33+BB33+BE33+AP33+AN33)</f>
        <v>7958</v>
      </c>
    </row>
    <row r="34" spans="1:66" ht="13.5" thickTop="1" x14ac:dyDescent="0.2"/>
    <row r="36" spans="1:66" x14ac:dyDescent="0.2">
      <c r="E36" s="189" t="s">
        <v>67</v>
      </c>
      <c r="F36" s="189"/>
      <c r="G36" s="189"/>
      <c r="H36" s="189"/>
      <c r="I36" s="92"/>
      <c r="J36" s="92"/>
      <c r="K36" s="92"/>
    </row>
    <row r="37" spans="1:66" x14ac:dyDescent="0.2">
      <c r="E37" s="90" t="s">
        <v>56</v>
      </c>
      <c r="F37" s="229" t="s">
        <v>62</v>
      </c>
      <c r="G37" s="229"/>
      <c r="H37" s="229"/>
      <c r="I37" s="94"/>
      <c r="J37" s="95"/>
      <c r="K37" s="95"/>
    </row>
    <row r="38" spans="1:66" x14ac:dyDescent="0.2">
      <c r="E38" s="90" t="s">
        <v>63</v>
      </c>
      <c r="F38" s="229" t="s">
        <v>64</v>
      </c>
      <c r="G38" s="229"/>
      <c r="H38" s="229"/>
      <c r="I38" s="93"/>
      <c r="J38" s="95"/>
      <c r="K38" s="95"/>
    </row>
    <row r="39" spans="1:66" x14ac:dyDescent="0.2">
      <c r="E39" s="90" t="s">
        <v>65</v>
      </c>
      <c r="F39" s="229" t="s">
        <v>66</v>
      </c>
      <c r="G39" s="229"/>
      <c r="H39" s="229"/>
      <c r="I39" s="93"/>
      <c r="J39" s="95"/>
      <c r="K39" s="95"/>
    </row>
    <row r="40" spans="1:66" x14ac:dyDescent="0.2">
      <c r="E40" s="97" t="s">
        <v>68</v>
      </c>
      <c r="F40" s="225" t="s">
        <v>69</v>
      </c>
      <c r="G40" s="226"/>
      <c r="H40" s="227"/>
      <c r="I40" s="93"/>
      <c r="J40" s="95"/>
      <c r="K40" s="95"/>
    </row>
    <row r="41" spans="1:66" x14ac:dyDescent="0.2">
      <c r="E41" s="97" t="s">
        <v>71</v>
      </c>
      <c r="F41" s="225" t="s">
        <v>70</v>
      </c>
      <c r="G41" s="226"/>
      <c r="H41" s="227"/>
      <c r="I41" s="93"/>
      <c r="J41" s="95"/>
      <c r="K41" s="95"/>
    </row>
    <row r="42" spans="1:66" x14ac:dyDescent="0.2">
      <c r="E42" s="91" t="s">
        <v>60</v>
      </c>
      <c r="F42" s="228" t="s">
        <v>72</v>
      </c>
      <c r="G42" s="228"/>
      <c r="H42" s="228"/>
      <c r="I42" s="96"/>
      <c r="J42" s="95"/>
      <c r="K42" s="95"/>
    </row>
  </sheetData>
  <mergeCells count="34">
    <mergeCell ref="BA8:BC8"/>
    <mergeCell ref="BD8:BF8"/>
    <mergeCell ref="Z8:AB8"/>
    <mergeCell ref="AC8:AE8"/>
    <mergeCell ref="AF8:AH8"/>
    <mergeCell ref="AI8:AK8"/>
    <mergeCell ref="AL8:AN8"/>
    <mergeCell ref="F40:H40"/>
    <mergeCell ref="F41:H41"/>
    <mergeCell ref="F42:H42"/>
    <mergeCell ref="T8:V8"/>
    <mergeCell ref="W8:Y8"/>
    <mergeCell ref="F39:H39"/>
    <mergeCell ref="F38:H38"/>
    <mergeCell ref="F37:H37"/>
    <mergeCell ref="E36:H36"/>
    <mergeCell ref="N8:P8"/>
    <mergeCell ref="Q8:S8"/>
    <mergeCell ref="A1:BF1"/>
    <mergeCell ref="A2:BF2"/>
    <mergeCell ref="A4:BF4"/>
    <mergeCell ref="A6:BN6"/>
    <mergeCell ref="A7:A8"/>
    <mergeCell ref="B7:AQ7"/>
    <mergeCell ref="BD7:BN7"/>
    <mergeCell ref="B8:D8"/>
    <mergeCell ref="E8:G8"/>
    <mergeCell ref="H8:J8"/>
    <mergeCell ref="AR8:AT8"/>
    <mergeCell ref="K8:M8"/>
    <mergeCell ref="BL8:BN8"/>
    <mergeCell ref="AO8:AQ8"/>
    <mergeCell ref="AU8:AW8"/>
    <mergeCell ref="AX8:AZ8"/>
  </mergeCells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BN39"/>
  <sheetViews>
    <sheetView topLeftCell="D2" zoomScaleNormal="100" zoomScaleSheetLayoutView="98" workbookViewId="0">
      <selection activeCell="E15" sqref="E15"/>
    </sheetView>
  </sheetViews>
  <sheetFormatPr baseColWidth="10" defaultRowHeight="12.75" x14ac:dyDescent="0.2"/>
  <cols>
    <col min="1" max="1" width="24" customWidth="1"/>
    <col min="2" max="10" width="11.42578125" customWidth="1"/>
    <col min="11" max="37" width="11.42578125" hidden="1" customWidth="1"/>
  </cols>
  <sheetData>
    <row r="2" spans="1:66" ht="13.5" thickBot="1" x14ac:dyDescent="0.25"/>
    <row r="3" spans="1:66" ht="13.5" thickBot="1" x14ac:dyDescent="0.25">
      <c r="A3" s="216" t="s">
        <v>3</v>
      </c>
      <c r="B3" s="191" t="s">
        <v>4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214" t="s">
        <v>36</v>
      </c>
      <c r="BE3" s="215"/>
      <c r="BF3" s="215"/>
      <c r="BG3" s="215"/>
      <c r="BH3" s="215"/>
      <c r="BI3" s="215"/>
      <c r="BJ3" s="215"/>
      <c r="BK3" s="215"/>
      <c r="BL3" s="215"/>
      <c r="BM3" s="215"/>
      <c r="BN3" s="215"/>
    </row>
    <row r="4" spans="1:66" ht="13.5" thickBot="1" x14ac:dyDescent="0.25">
      <c r="A4" s="216"/>
      <c r="B4" s="209" t="s">
        <v>31</v>
      </c>
      <c r="C4" s="209"/>
      <c r="D4" s="209"/>
      <c r="E4" s="209" t="s">
        <v>32</v>
      </c>
      <c r="F4" s="209"/>
      <c r="G4" s="209"/>
      <c r="H4" s="209" t="s">
        <v>22</v>
      </c>
      <c r="I4" s="209"/>
      <c r="J4" s="209"/>
      <c r="K4" s="209" t="s">
        <v>23</v>
      </c>
      <c r="L4" s="209"/>
      <c r="M4" s="209"/>
      <c r="N4" s="191" t="s">
        <v>24</v>
      </c>
      <c r="O4" s="192"/>
      <c r="P4" s="193"/>
      <c r="Q4" s="210" t="s">
        <v>25</v>
      </c>
      <c r="R4" s="211"/>
      <c r="S4" s="212"/>
      <c r="T4" s="191" t="s">
        <v>26</v>
      </c>
      <c r="U4" s="192"/>
      <c r="V4" s="193"/>
      <c r="W4" s="191" t="s">
        <v>42</v>
      </c>
      <c r="X4" s="192"/>
      <c r="Y4" s="193"/>
      <c r="Z4" s="221" t="s">
        <v>27</v>
      </c>
      <c r="AA4" s="222"/>
      <c r="AB4" s="223"/>
      <c r="AC4" s="191" t="s">
        <v>28</v>
      </c>
      <c r="AD4" s="192"/>
      <c r="AE4" s="193"/>
      <c r="AF4" s="191" t="s">
        <v>29</v>
      </c>
      <c r="AG4" s="192"/>
      <c r="AH4" s="193"/>
      <c r="AI4" s="209" t="s">
        <v>30</v>
      </c>
      <c r="AJ4" s="209"/>
      <c r="AK4" s="209"/>
      <c r="AL4" s="200">
        <v>2016</v>
      </c>
      <c r="AM4" s="201"/>
      <c r="AN4" s="202"/>
      <c r="AO4" s="224">
        <v>2015</v>
      </c>
      <c r="AP4" s="224"/>
      <c r="AQ4" s="224"/>
      <c r="AR4" s="194">
        <v>2014</v>
      </c>
      <c r="AS4" s="195"/>
      <c r="AT4" s="196"/>
      <c r="AU4" s="197">
        <v>2013</v>
      </c>
      <c r="AV4" s="198"/>
      <c r="AW4" s="199"/>
      <c r="AX4" s="203">
        <v>2012</v>
      </c>
      <c r="AY4" s="204"/>
      <c r="AZ4" s="205"/>
      <c r="BA4" s="206">
        <v>2011</v>
      </c>
      <c r="BB4" s="207"/>
      <c r="BC4" s="208"/>
      <c r="BD4" s="217">
        <v>2010</v>
      </c>
      <c r="BE4" s="218"/>
      <c r="BF4" s="219"/>
      <c r="BG4" s="104">
        <v>2009</v>
      </c>
      <c r="BH4" s="104">
        <v>2008</v>
      </c>
      <c r="BI4" s="104">
        <v>2007</v>
      </c>
      <c r="BJ4" s="104">
        <v>2006</v>
      </c>
      <c r="BK4" s="100">
        <v>2005</v>
      </c>
      <c r="BL4" s="220" t="s">
        <v>47</v>
      </c>
      <c r="BM4" s="220"/>
      <c r="BN4" s="220"/>
    </row>
    <row r="5" spans="1:66" ht="13.5" thickBot="1" x14ac:dyDescent="0.25">
      <c r="A5" s="1" t="s">
        <v>5</v>
      </c>
      <c r="B5" s="14" t="s">
        <v>39</v>
      </c>
      <c r="C5" s="14" t="s">
        <v>40</v>
      </c>
      <c r="D5" s="15" t="s">
        <v>41</v>
      </c>
      <c r="E5" s="15" t="s">
        <v>39</v>
      </c>
      <c r="F5" s="15" t="s">
        <v>40</v>
      </c>
      <c r="G5" s="15" t="s">
        <v>41</v>
      </c>
      <c r="H5" s="15" t="s">
        <v>39</v>
      </c>
      <c r="I5" s="15" t="s">
        <v>40</v>
      </c>
      <c r="J5" s="15" t="s">
        <v>41</v>
      </c>
      <c r="K5" s="15" t="s">
        <v>39</v>
      </c>
      <c r="L5" s="15" t="s">
        <v>40</v>
      </c>
      <c r="M5" s="15" t="s">
        <v>41</v>
      </c>
      <c r="N5" s="15" t="s">
        <v>39</v>
      </c>
      <c r="O5" s="15" t="s">
        <v>40</v>
      </c>
      <c r="P5" s="15" t="s">
        <v>41</v>
      </c>
      <c r="Q5" s="21" t="s">
        <v>39</v>
      </c>
      <c r="R5" s="21" t="s">
        <v>40</v>
      </c>
      <c r="S5" s="21" t="s">
        <v>41</v>
      </c>
      <c r="T5" s="21" t="s">
        <v>39</v>
      </c>
      <c r="U5" s="21" t="s">
        <v>40</v>
      </c>
      <c r="V5" s="21" t="s">
        <v>41</v>
      </c>
      <c r="W5" s="11" t="s">
        <v>39</v>
      </c>
      <c r="X5" s="11" t="s">
        <v>40</v>
      </c>
      <c r="Y5" s="11" t="s">
        <v>41</v>
      </c>
      <c r="Z5" s="11" t="s">
        <v>39</v>
      </c>
      <c r="AA5" s="11" t="s">
        <v>40</v>
      </c>
      <c r="AB5" s="21" t="s">
        <v>41</v>
      </c>
      <c r="AC5" s="11" t="s">
        <v>39</v>
      </c>
      <c r="AD5" s="11" t="s">
        <v>40</v>
      </c>
      <c r="AE5" s="11" t="s">
        <v>41</v>
      </c>
      <c r="AF5" s="11" t="s">
        <v>39</v>
      </c>
      <c r="AG5" s="11" t="s">
        <v>40</v>
      </c>
      <c r="AH5" s="11" t="s">
        <v>41</v>
      </c>
      <c r="AI5" s="11" t="s">
        <v>39</v>
      </c>
      <c r="AJ5" s="11" t="s">
        <v>40</v>
      </c>
      <c r="AK5" s="21" t="s">
        <v>41</v>
      </c>
      <c r="AL5" s="64" t="s">
        <v>39</v>
      </c>
      <c r="AM5" s="64" t="s">
        <v>40</v>
      </c>
      <c r="AN5" s="64" t="s">
        <v>41</v>
      </c>
      <c r="AO5" s="65" t="s">
        <v>39</v>
      </c>
      <c r="AP5" s="65" t="s">
        <v>40</v>
      </c>
      <c r="AQ5" s="65" t="s">
        <v>41</v>
      </c>
      <c r="AR5" s="81" t="s">
        <v>39</v>
      </c>
      <c r="AS5" s="81" t="s">
        <v>40</v>
      </c>
      <c r="AT5" s="81" t="s">
        <v>41</v>
      </c>
      <c r="AU5" s="66" t="s">
        <v>39</v>
      </c>
      <c r="AV5" s="66" t="s">
        <v>40</v>
      </c>
      <c r="AW5" s="66" t="s">
        <v>41</v>
      </c>
      <c r="AX5" s="67" t="s">
        <v>39</v>
      </c>
      <c r="AY5" s="67" t="s">
        <v>40</v>
      </c>
      <c r="AZ5" s="67" t="s">
        <v>41</v>
      </c>
      <c r="BA5" s="15" t="s">
        <v>39</v>
      </c>
      <c r="BB5" s="15" t="s">
        <v>40</v>
      </c>
      <c r="BC5" s="15" t="s">
        <v>41</v>
      </c>
      <c r="BD5" s="9" t="s">
        <v>39</v>
      </c>
      <c r="BE5" s="9" t="s">
        <v>40</v>
      </c>
      <c r="BF5" s="5" t="s">
        <v>41</v>
      </c>
      <c r="BG5" s="106"/>
      <c r="BH5" s="106"/>
      <c r="BI5" s="19"/>
      <c r="BJ5" s="19"/>
      <c r="BK5" s="19"/>
      <c r="BL5" s="4" t="s">
        <v>48</v>
      </c>
      <c r="BM5" s="36" t="s">
        <v>49</v>
      </c>
      <c r="BN5" s="36" t="s">
        <v>50</v>
      </c>
    </row>
    <row r="6" spans="1:66" ht="13.5" thickBot="1" x14ac:dyDescent="0.25">
      <c r="A6" s="72" t="s">
        <v>6</v>
      </c>
      <c r="B6" s="104">
        <v>11</v>
      </c>
      <c r="C6" s="104">
        <v>22</v>
      </c>
      <c r="D6" s="11">
        <v>33</v>
      </c>
      <c r="E6" s="104">
        <v>50</v>
      </c>
      <c r="F6" s="104">
        <v>31</v>
      </c>
      <c r="G6" s="11">
        <v>84</v>
      </c>
      <c r="H6" s="104">
        <v>15</v>
      </c>
      <c r="I6" s="104">
        <v>37</v>
      </c>
      <c r="J6" s="11">
        <v>54</v>
      </c>
      <c r="K6" s="9"/>
      <c r="L6" s="9"/>
      <c r="M6" s="11"/>
      <c r="N6" s="9"/>
      <c r="O6" s="9"/>
      <c r="P6" s="11"/>
      <c r="Q6" s="9"/>
      <c r="R6" s="9"/>
      <c r="S6" s="21"/>
      <c r="T6" s="104"/>
      <c r="U6" s="104"/>
      <c r="V6" s="21"/>
      <c r="W6" s="26"/>
      <c r="X6" s="26"/>
      <c r="Y6" s="21"/>
      <c r="Z6" s="30"/>
      <c r="AA6" s="30"/>
      <c r="AB6" s="23"/>
      <c r="AC6" s="104"/>
      <c r="AD6" s="104"/>
      <c r="AE6" s="11"/>
      <c r="AF6" s="102"/>
      <c r="AG6" s="102"/>
      <c r="AH6" s="35"/>
      <c r="AI6" s="105"/>
      <c r="AJ6" s="105"/>
      <c r="AK6" s="11"/>
      <c r="AL6" s="64">
        <f>SUM(AI6+AF6+AC6+Z6+W6+T6+Q6+N6+K6+H6+E6+B6)</f>
        <v>76</v>
      </c>
      <c r="AM6" s="64">
        <f>SUM(AJ6+AG6+AD6+AA6+X6+U6+R6+O6+L6+I6+F6+C6)</f>
        <v>90</v>
      </c>
      <c r="AN6" s="64">
        <f>SUM(AK6+AH6+AE6+AB6+Y6+V6+S6+P6+M6+J6+G6+D6)</f>
        <v>171</v>
      </c>
      <c r="AO6" s="65">
        <v>471</v>
      </c>
      <c r="AP6" s="65">
        <v>355</v>
      </c>
      <c r="AQ6" s="65">
        <v>855</v>
      </c>
      <c r="AR6" s="81">
        <v>441</v>
      </c>
      <c r="AS6" s="81">
        <v>559</v>
      </c>
      <c r="AT6" s="81">
        <v>1072</v>
      </c>
      <c r="AU6" s="66">
        <v>108</v>
      </c>
      <c r="AV6" s="66">
        <v>798</v>
      </c>
      <c r="AW6" s="66">
        <v>911</v>
      </c>
      <c r="AX6" s="67">
        <v>380</v>
      </c>
      <c r="AY6" s="67">
        <v>584</v>
      </c>
      <c r="AZ6" s="67">
        <v>990</v>
      </c>
      <c r="BA6" s="48">
        <v>358</v>
      </c>
      <c r="BB6" s="48">
        <v>304</v>
      </c>
      <c r="BC6" s="15">
        <v>724</v>
      </c>
      <c r="BD6" s="9">
        <v>655</v>
      </c>
      <c r="BE6" s="9">
        <v>370</v>
      </c>
      <c r="BF6" s="5">
        <v>1034</v>
      </c>
      <c r="BG6" s="104">
        <v>2003</v>
      </c>
      <c r="BH6" s="104">
        <v>588</v>
      </c>
      <c r="BI6" s="104">
        <v>573</v>
      </c>
      <c r="BJ6" s="104">
        <v>432</v>
      </c>
      <c r="BK6" s="100">
        <v>192</v>
      </c>
      <c r="BL6" s="4">
        <f>SUM(AT6+AW6+AZ6+BC6+BF6+BG6+BH6+BI6+BJ6+BK6+AQ6+AN6)</f>
        <v>9545</v>
      </c>
      <c r="BM6" s="104">
        <f>SUM(AL6+AO6+AR6+AU6+AX6+BA6+BD6)</f>
        <v>2489</v>
      </c>
      <c r="BN6" s="104">
        <f>SUM(AS6+AV6+AY6+BB6+BE6+AP6+AM6)</f>
        <v>3060</v>
      </c>
    </row>
    <row r="7" spans="1:66" ht="13.5" thickBot="1" x14ac:dyDescent="0.25">
      <c r="A7" s="72" t="s">
        <v>7</v>
      </c>
      <c r="B7" s="104">
        <v>4</v>
      </c>
      <c r="C7" s="104">
        <v>1</v>
      </c>
      <c r="D7" s="11">
        <v>16</v>
      </c>
      <c r="E7" s="104">
        <v>8</v>
      </c>
      <c r="F7" s="104">
        <v>3</v>
      </c>
      <c r="G7" s="11">
        <v>17</v>
      </c>
      <c r="H7" s="104">
        <v>4</v>
      </c>
      <c r="I7" s="104">
        <v>3</v>
      </c>
      <c r="J7" s="11">
        <v>12</v>
      </c>
      <c r="K7" s="9"/>
      <c r="L7" s="9"/>
      <c r="M7" s="11"/>
      <c r="N7" s="9"/>
      <c r="O7" s="9"/>
      <c r="P7" s="11"/>
      <c r="Q7" s="9"/>
      <c r="R7" s="9"/>
      <c r="S7" s="21"/>
      <c r="T7" s="104"/>
      <c r="U7" s="104"/>
      <c r="V7" s="21"/>
      <c r="W7" s="26"/>
      <c r="X7" s="26"/>
      <c r="Y7" s="21"/>
      <c r="Z7" s="30"/>
      <c r="AA7" s="30"/>
      <c r="AB7" s="23"/>
      <c r="AC7" s="104"/>
      <c r="AD7" s="104"/>
      <c r="AE7" s="11"/>
      <c r="AF7" s="102"/>
      <c r="AG7" s="102"/>
      <c r="AH7" s="35"/>
      <c r="AI7" s="105"/>
      <c r="AJ7" s="105"/>
      <c r="AK7" s="11"/>
      <c r="AL7" s="64">
        <f t="shared" ref="AL7:AN9" si="0">SUM(AI7+AF7+AC7+Z7+W7+T7+Q7+N7+K7+H7+E7+B7)</f>
        <v>16</v>
      </c>
      <c r="AM7" s="64">
        <f t="shared" si="0"/>
        <v>7</v>
      </c>
      <c r="AN7" s="64">
        <f t="shared" si="0"/>
        <v>45</v>
      </c>
      <c r="AO7" s="65">
        <v>35</v>
      </c>
      <c r="AP7" s="65">
        <v>38</v>
      </c>
      <c r="AQ7" s="65">
        <v>79</v>
      </c>
      <c r="AR7" s="81">
        <v>58</v>
      </c>
      <c r="AS7" s="81">
        <v>16</v>
      </c>
      <c r="AT7" s="81">
        <v>82</v>
      </c>
      <c r="AU7" s="66">
        <v>76</v>
      </c>
      <c r="AV7" s="66">
        <v>33</v>
      </c>
      <c r="AW7" s="66">
        <v>109</v>
      </c>
      <c r="AX7" s="67">
        <v>47</v>
      </c>
      <c r="AY7" s="67">
        <v>41</v>
      </c>
      <c r="AZ7" s="67">
        <v>89</v>
      </c>
      <c r="BA7" s="48">
        <v>46</v>
      </c>
      <c r="BB7" s="48">
        <v>19</v>
      </c>
      <c r="BC7" s="15">
        <v>84</v>
      </c>
      <c r="BD7" s="9">
        <v>51</v>
      </c>
      <c r="BE7" s="9">
        <v>22</v>
      </c>
      <c r="BF7" s="5">
        <v>88</v>
      </c>
      <c r="BG7" s="104">
        <v>341</v>
      </c>
      <c r="BH7" s="104">
        <v>63</v>
      </c>
      <c r="BI7" s="104">
        <v>78</v>
      </c>
      <c r="BJ7" s="104">
        <v>63</v>
      </c>
      <c r="BK7" s="100">
        <v>41</v>
      </c>
      <c r="BL7" s="4">
        <f>SUM(AT7+AW7+AZ7+BC7+BF7+BG7+BH7+BI7+BJ7+BK7+AQ7+AN7)</f>
        <v>1162</v>
      </c>
      <c r="BM7" s="104">
        <f t="shared" ref="BM7:BM8" si="1">SUM(AL7+AO7+AR7+AU7+AX7+BA7+BD7)</f>
        <v>329</v>
      </c>
      <c r="BN7" s="104">
        <f t="shared" ref="BN7:BN8" si="2">SUM(AS7+AV7+AY7+BB7+BE7+AP7+AM7)</f>
        <v>176</v>
      </c>
    </row>
    <row r="8" spans="1:66" ht="13.5" thickBot="1" x14ac:dyDescent="0.25">
      <c r="A8" s="72" t="s">
        <v>8</v>
      </c>
      <c r="B8" s="104">
        <v>5</v>
      </c>
      <c r="C8" s="104">
        <v>6</v>
      </c>
      <c r="D8" s="11">
        <v>11</v>
      </c>
      <c r="E8" s="104">
        <v>8</v>
      </c>
      <c r="F8" s="104">
        <v>5</v>
      </c>
      <c r="G8" s="11">
        <v>13</v>
      </c>
      <c r="H8" s="104">
        <v>6</v>
      </c>
      <c r="I8" s="104">
        <v>3</v>
      </c>
      <c r="J8" s="11">
        <v>9</v>
      </c>
      <c r="K8" s="9"/>
      <c r="L8" s="9"/>
      <c r="M8" s="11"/>
      <c r="N8" s="9"/>
      <c r="O8" s="9"/>
      <c r="P8" s="11"/>
      <c r="Q8" s="9"/>
      <c r="R8" s="9"/>
      <c r="S8" s="21"/>
      <c r="T8" s="104"/>
      <c r="U8" s="104"/>
      <c r="V8" s="21"/>
      <c r="W8" s="26"/>
      <c r="X8" s="26"/>
      <c r="Y8" s="21"/>
      <c r="Z8" s="30"/>
      <c r="AA8" s="30"/>
      <c r="AB8" s="23"/>
      <c r="AC8" s="104"/>
      <c r="AD8" s="104"/>
      <c r="AE8" s="11"/>
      <c r="AF8" s="102"/>
      <c r="AG8" s="102"/>
      <c r="AH8" s="35"/>
      <c r="AI8" s="105"/>
      <c r="AJ8" s="105"/>
      <c r="AK8" s="11"/>
      <c r="AL8" s="64">
        <f t="shared" si="0"/>
        <v>19</v>
      </c>
      <c r="AM8" s="64">
        <f t="shared" si="0"/>
        <v>14</v>
      </c>
      <c r="AN8" s="64">
        <f t="shared" si="0"/>
        <v>33</v>
      </c>
      <c r="AO8" s="65">
        <v>61</v>
      </c>
      <c r="AP8" s="65">
        <v>55</v>
      </c>
      <c r="AQ8" s="65">
        <v>117</v>
      </c>
      <c r="AR8" s="81">
        <v>52</v>
      </c>
      <c r="AS8" s="81">
        <v>35</v>
      </c>
      <c r="AT8" s="81">
        <v>87</v>
      </c>
      <c r="AU8" s="66">
        <v>33</v>
      </c>
      <c r="AV8" s="66">
        <v>25</v>
      </c>
      <c r="AW8" s="66">
        <v>59</v>
      </c>
      <c r="AX8" s="67">
        <v>23</v>
      </c>
      <c r="AY8" s="67">
        <v>4</v>
      </c>
      <c r="AZ8" s="67">
        <v>27</v>
      </c>
      <c r="BA8" s="48">
        <v>36</v>
      </c>
      <c r="BB8" s="48">
        <v>22</v>
      </c>
      <c r="BC8" s="15">
        <v>58</v>
      </c>
      <c r="BD8" s="9">
        <v>38</v>
      </c>
      <c r="BE8" s="9">
        <v>16</v>
      </c>
      <c r="BF8" s="5">
        <v>55</v>
      </c>
      <c r="BG8" s="104">
        <v>28</v>
      </c>
      <c r="BH8" s="104">
        <v>15</v>
      </c>
      <c r="BI8" s="104">
        <v>8</v>
      </c>
      <c r="BJ8" s="104">
        <v>14</v>
      </c>
      <c r="BK8" s="100">
        <v>2</v>
      </c>
      <c r="BL8" s="4">
        <f>SUM(AT8+AW8+AZ8+BC8+BF8+BG8+BH8+BI8+BJ8+BK8+AQ8+AN8)</f>
        <v>503</v>
      </c>
      <c r="BM8" s="104">
        <f t="shared" si="1"/>
        <v>262</v>
      </c>
      <c r="BN8" s="104">
        <f t="shared" si="2"/>
        <v>171</v>
      </c>
    </row>
    <row r="9" spans="1:66" ht="13.5" thickBot="1" x14ac:dyDescent="0.25">
      <c r="A9" s="2" t="s">
        <v>37</v>
      </c>
      <c r="B9" s="13">
        <f>SUM(B6:B8)</f>
        <v>20</v>
      </c>
      <c r="C9" s="13">
        <f>SUM(C6:C8)</f>
        <v>29</v>
      </c>
      <c r="D9" s="12">
        <f>SUM(D6:D8)</f>
        <v>60</v>
      </c>
      <c r="E9" s="4">
        <f t="shared" ref="E9:AK9" si="3">SUM(E6:E8)</f>
        <v>66</v>
      </c>
      <c r="F9" s="4">
        <f t="shared" si="3"/>
        <v>39</v>
      </c>
      <c r="G9" s="12">
        <f t="shared" si="3"/>
        <v>114</v>
      </c>
      <c r="H9" s="4">
        <f t="shared" si="3"/>
        <v>25</v>
      </c>
      <c r="I9" s="4">
        <f t="shared" si="3"/>
        <v>43</v>
      </c>
      <c r="J9" s="12">
        <f t="shared" si="3"/>
        <v>75</v>
      </c>
      <c r="K9" s="4">
        <f t="shared" si="3"/>
        <v>0</v>
      </c>
      <c r="L9" s="4">
        <f t="shared" si="3"/>
        <v>0</v>
      </c>
      <c r="M9" s="12">
        <f t="shared" si="3"/>
        <v>0</v>
      </c>
      <c r="N9" s="5">
        <f t="shared" si="3"/>
        <v>0</v>
      </c>
      <c r="O9" s="5">
        <f t="shared" si="3"/>
        <v>0</v>
      </c>
      <c r="P9" s="12">
        <f t="shared" si="3"/>
        <v>0</v>
      </c>
      <c r="Q9" s="5">
        <f t="shared" si="3"/>
        <v>0</v>
      </c>
      <c r="R9" s="5">
        <f t="shared" si="3"/>
        <v>0</v>
      </c>
      <c r="S9" s="22">
        <f t="shared" si="3"/>
        <v>0</v>
      </c>
      <c r="T9" s="4">
        <f t="shared" si="3"/>
        <v>0</v>
      </c>
      <c r="U9" s="4">
        <f t="shared" si="3"/>
        <v>0</v>
      </c>
      <c r="V9" s="22">
        <f t="shared" si="3"/>
        <v>0</v>
      </c>
      <c r="W9" s="27">
        <f t="shared" si="3"/>
        <v>0</v>
      </c>
      <c r="X9" s="27">
        <f t="shared" si="3"/>
        <v>0</v>
      </c>
      <c r="Y9" s="22">
        <f t="shared" si="3"/>
        <v>0</v>
      </c>
      <c r="Z9" s="31">
        <f t="shared" si="3"/>
        <v>0</v>
      </c>
      <c r="AA9" s="31">
        <f t="shared" si="3"/>
        <v>0</v>
      </c>
      <c r="AB9" s="24">
        <f t="shared" si="3"/>
        <v>0</v>
      </c>
      <c r="AC9" s="4">
        <f t="shared" si="3"/>
        <v>0</v>
      </c>
      <c r="AD9" s="4">
        <f t="shared" si="3"/>
        <v>0</v>
      </c>
      <c r="AE9" s="12">
        <f t="shared" si="3"/>
        <v>0</v>
      </c>
      <c r="AF9" s="10">
        <f t="shared" si="3"/>
        <v>0</v>
      </c>
      <c r="AG9" s="10">
        <f t="shared" si="3"/>
        <v>0</v>
      </c>
      <c r="AH9" s="103">
        <f t="shared" si="3"/>
        <v>0</v>
      </c>
      <c r="AI9" s="107">
        <f t="shared" si="3"/>
        <v>0</v>
      </c>
      <c r="AJ9" s="107">
        <f t="shared" si="3"/>
        <v>0</v>
      </c>
      <c r="AK9" s="12">
        <f t="shared" si="3"/>
        <v>0</v>
      </c>
      <c r="AL9" s="64">
        <f t="shared" si="0"/>
        <v>111</v>
      </c>
      <c r="AM9" s="64">
        <f t="shared" si="0"/>
        <v>111</v>
      </c>
      <c r="AN9" s="64">
        <f t="shared" si="0"/>
        <v>249</v>
      </c>
      <c r="AO9" s="65">
        <v>567</v>
      </c>
      <c r="AP9" s="65">
        <f>SUM(AP6:AP8)</f>
        <v>448</v>
      </c>
      <c r="AQ9" s="65">
        <f>SUM(AQ6:AQ8)</f>
        <v>1051</v>
      </c>
      <c r="AR9" s="81">
        <f>SUM(AR6:AR8)</f>
        <v>551</v>
      </c>
      <c r="AS9" s="81">
        <f>SUM(AS6:AS8)</f>
        <v>610</v>
      </c>
      <c r="AT9" s="81">
        <f>SUM(AT6:AT8)</f>
        <v>1241</v>
      </c>
      <c r="AU9" s="66">
        <v>217</v>
      </c>
      <c r="AV9" s="66">
        <v>856</v>
      </c>
      <c r="AW9" s="66">
        <v>1079</v>
      </c>
      <c r="AX9" s="67">
        <v>450</v>
      </c>
      <c r="AY9" s="67">
        <v>629</v>
      </c>
      <c r="AZ9" s="67">
        <v>1106</v>
      </c>
      <c r="BA9" s="15">
        <v>440</v>
      </c>
      <c r="BB9" s="15">
        <v>345</v>
      </c>
      <c r="BC9" s="15">
        <v>866</v>
      </c>
      <c r="BD9" s="9">
        <v>744</v>
      </c>
      <c r="BE9" s="9">
        <v>408</v>
      </c>
      <c r="BF9" s="5">
        <v>1177</v>
      </c>
      <c r="BG9" s="104">
        <v>2372</v>
      </c>
      <c r="BH9" s="104">
        <v>666</v>
      </c>
      <c r="BI9" s="104">
        <v>659</v>
      </c>
      <c r="BJ9" s="104">
        <v>509</v>
      </c>
      <c r="BK9" s="100">
        <v>235</v>
      </c>
      <c r="BL9" s="4">
        <f>SUM(AT9+AW9+AZ9+BC9+BF9+BG9+BH9+BI9+BJ9+BK9+AQ9+AN9)</f>
        <v>11210</v>
      </c>
      <c r="BM9" s="104">
        <f>SUM(AR9+AU9+AX9+BA9+BD9)</f>
        <v>2402</v>
      </c>
      <c r="BN9" s="104">
        <f>SUM(AS9+AV9+AY9+BB9+BE9+AQ9)</f>
        <v>3899</v>
      </c>
    </row>
    <row r="10" spans="1:66" ht="13.5" thickBot="1" x14ac:dyDescent="0.25">
      <c r="A10" s="16" t="s">
        <v>9</v>
      </c>
      <c r="B10" s="14" t="s">
        <v>39</v>
      </c>
      <c r="C10" s="14" t="s">
        <v>40</v>
      </c>
      <c r="D10" s="15" t="s">
        <v>41</v>
      </c>
      <c r="E10" s="15" t="s">
        <v>39</v>
      </c>
      <c r="F10" s="15" t="s">
        <v>40</v>
      </c>
      <c r="G10" s="15" t="s">
        <v>41</v>
      </c>
      <c r="H10" s="15" t="s">
        <v>39</v>
      </c>
      <c r="I10" s="15" t="s">
        <v>40</v>
      </c>
      <c r="J10" s="15" t="s">
        <v>41</v>
      </c>
      <c r="K10" s="15" t="s">
        <v>39</v>
      </c>
      <c r="L10" s="15" t="s">
        <v>40</v>
      </c>
      <c r="M10" s="15" t="s">
        <v>41</v>
      </c>
      <c r="N10" s="15" t="s">
        <v>39</v>
      </c>
      <c r="O10" s="15" t="s">
        <v>40</v>
      </c>
      <c r="P10" s="11" t="s">
        <v>41</v>
      </c>
      <c r="Q10" s="11" t="s">
        <v>39</v>
      </c>
      <c r="R10" s="11" t="s">
        <v>40</v>
      </c>
      <c r="S10" s="11" t="s">
        <v>41</v>
      </c>
      <c r="T10" s="11" t="s">
        <v>39</v>
      </c>
      <c r="U10" s="11" t="s">
        <v>40</v>
      </c>
      <c r="V10" s="11" t="s">
        <v>41</v>
      </c>
      <c r="W10" s="11" t="s">
        <v>39</v>
      </c>
      <c r="X10" s="11" t="s">
        <v>40</v>
      </c>
      <c r="Y10" s="11" t="s">
        <v>41</v>
      </c>
      <c r="Z10" s="11" t="s">
        <v>39</v>
      </c>
      <c r="AA10" s="11" t="s">
        <v>40</v>
      </c>
      <c r="AB10" s="11" t="s">
        <v>41</v>
      </c>
      <c r="AC10" s="11" t="s">
        <v>39</v>
      </c>
      <c r="AD10" s="11" t="s">
        <v>40</v>
      </c>
      <c r="AE10" s="11" t="s">
        <v>41</v>
      </c>
      <c r="AF10" s="11" t="s">
        <v>39</v>
      </c>
      <c r="AG10" s="11" t="s">
        <v>40</v>
      </c>
      <c r="AH10" s="11" t="s">
        <v>41</v>
      </c>
      <c r="AI10" s="11" t="s">
        <v>39</v>
      </c>
      <c r="AJ10" s="11" t="s">
        <v>40</v>
      </c>
      <c r="AK10" s="21" t="s">
        <v>41</v>
      </c>
      <c r="AL10" s="64" t="s">
        <v>39</v>
      </c>
      <c r="AM10" s="64" t="s">
        <v>40</v>
      </c>
      <c r="AN10" s="64" t="s">
        <v>41</v>
      </c>
      <c r="AO10" s="65" t="s">
        <v>39</v>
      </c>
      <c r="AP10" s="65" t="s">
        <v>40</v>
      </c>
      <c r="AQ10" s="65" t="s">
        <v>41</v>
      </c>
      <c r="AR10" s="81" t="s">
        <v>39</v>
      </c>
      <c r="AS10" s="81" t="s">
        <v>40</v>
      </c>
      <c r="AT10" s="81" t="s">
        <v>41</v>
      </c>
      <c r="AU10" s="66" t="s">
        <v>39</v>
      </c>
      <c r="AV10" s="66" t="s">
        <v>40</v>
      </c>
      <c r="AW10" s="66" t="s">
        <v>41</v>
      </c>
      <c r="AX10" s="67" t="s">
        <v>39</v>
      </c>
      <c r="AY10" s="67" t="s">
        <v>40</v>
      </c>
      <c r="AZ10" s="67" t="s">
        <v>41</v>
      </c>
      <c r="BA10" s="15" t="s">
        <v>39</v>
      </c>
      <c r="BB10" s="15" t="s">
        <v>40</v>
      </c>
      <c r="BC10" s="15" t="s">
        <v>41</v>
      </c>
      <c r="BD10" s="32"/>
      <c r="BE10" s="32"/>
      <c r="BF10" s="20"/>
      <c r="BG10" s="106"/>
      <c r="BH10" s="106"/>
      <c r="BI10" s="106"/>
      <c r="BJ10" s="106"/>
      <c r="BK10" s="106"/>
      <c r="BL10" s="6"/>
      <c r="BM10" s="106"/>
      <c r="BN10" s="106"/>
    </row>
    <row r="11" spans="1:66" ht="13.5" thickBot="1" x14ac:dyDescent="0.25">
      <c r="A11" s="72" t="s">
        <v>10</v>
      </c>
      <c r="B11" s="104">
        <v>0</v>
      </c>
      <c r="C11" s="104">
        <v>0</v>
      </c>
      <c r="D11" s="11">
        <v>0</v>
      </c>
      <c r="E11" s="104">
        <v>0</v>
      </c>
      <c r="F11" s="104">
        <v>0</v>
      </c>
      <c r="G11" s="11">
        <v>0</v>
      </c>
      <c r="H11" s="104">
        <v>1</v>
      </c>
      <c r="I11" s="104">
        <v>0</v>
      </c>
      <c r="J11" s="11">
        <v>1</v>
      </c>
      <c r="K11" s="104"/>
      <c r="L11" s="104"/>
      <c r="M11" s="11"/>
      <c r="N11" s="9"/>
      <c r="O11" s="9"/>
      <c r="P11" s="11"/>
      <c r="Q11" s="9"/>
      <c r="R11" s="9"/>
      <c r="S11" s="21"/>
      <c r="T11" s="104"/>
      <c r="U11" s="104"/>
      <c r="V11" s="21"/>
      <c r="W11" s="26"/>
      <c r="X11" s="26"/>
      <c r="Y11" s="21"/>
      <c r="Z11" s="30"/>
      <c r="AA11" s="30"/>
      <c r="AB11" s="23"/>
      <c r="AC11" s="104"/>
      <c r="AD11" s="104"/>
      <c r="AE11" s="11"/>
      <c r="AF11" s="102"/>
      <c r="AG11" s="102"/>
      <c r="AH11" s="35"/>
      <c r="AI11" s="105"/>
      <c r="AJ11" s="105"/>
      <c r="AK11" s="11"/>
      <c r="AL11" s="64">
        <f>SUM(AI11+AF11+AC11+Z11+W11+T11+Q11+N11+K11+H11+E11+B11)</f>
        <v>1</v>
      </c>
      <c r="AM11" s="64">
        <f>SUM(AJ11+AD11+AG11+AA11+X11+U11+R11+O11+L11+I11+F11+C11)</f>
        <v>0</v>
      </c>
      <c r="AN11" s="64">
        <f>SUM(AK11+AH11+AE11+AB11+Y11+V11+S11+P11+M11+J11+G11+D11)</f>
        <v>1</v>
      </c>
      <c r="AO11" s="65">
        <v>0</v>
      </c>
      <c r="AP11" s="65">
        <v>0</v>
      </c>
      <c r="AQ11" s="65">
        <v>0</v>
      </c>
      <c r="AR11" s="81">
        <v>0</v>
      </c>
      <c r="AS11" s="81">
        <v>1</v>
      </c>
      <c r="AT11" s="81">
        <v>1</v>
      </c>
      <c r="AU11" s="66">
        <v>2</v>
      </c>
      <c r="AV11" s="66">
        <v>1</v>
      </c>
      <c r="AW11" s="66">
        <v>3</v>
      </c>
      <c r="AX11" s="67">
        <v>1</v>
      </c>
      <c r="AY11" s="67">
        <v>0</v>
      </c>
      <c r="AZ11" s="67">
        <v>1</v>
      </c>
      <c r="BA11" s="48">
        <v>1</v>
      </c>
      <c r="BB11" s="48">
        <v>1</v>
      </c>
      <c r="BC11" s="15">
        <v>2</v>
      </c>
      <c r="BD11" s="9">
        <v>0</v>
      </c>
      <c r="BE11" s="9">
        <v>0</v>
      </c>
      <c r="BF11" s="5">
        <v>0</v>
      </c>
      <c r="BG11" s="104">
        <v>4</v>
      </c>
      <c r="BH11" s="104">
        <v>3</v>
      </c>
      <c r="BI11" s="104">
        <v>5</v>
      </c>
      <c r="BJ11" s="104">
        <v>2</v>
      </c>
      <c r="BK11" s="104">
        <v>1</v>
      </c>
      <c r="BL11" s="4">
        <f>SUM(AT11+AW11+AZ11+BC11+BF11+BG11+BH11+BI11+BJ11+BK11+AQ11+AN11)</f>
        <v>23</v>
      </c>
      <c r="BM11" s="104">
        <f>SUM(AR11+AU11+AX11+BA11+BD11+AO11+AL11)</f>
        <v>5</v>
      </c>
      <c r="BN11" s="104">
        <f>SUM(AS11+AV11+AY11+BB11+BE11+AM11+AJ11)</f>
        <v>3</v>
      </c>
    </row>
    <row r="12" spans="1:66" ht="13.5" thickBot="1" x14ac:dyDescent="0.25">
      <c r="A12" s="72" t="s">
        <v>11</v>
      </c>
      <c r="B12" s="104">
        <v>1</v>
      </c>
      <c r="C12" s="104">
        <v>1</v>
      </c>
      <c r="D12" s="11">
        <v>2</v>
      </c>
      <c r="E12" s="104">
        <v>1</v>
      </c>
      <c r="F12" s="104">
        <v>2</v>
      </c>
      <c r="G12" s="11">
        <v>3</v>
      </c>
      <c r="H12" s="104">
        <v>14</v>
      </c>
      <c r="I12" s="104">
        <v>10</v>
      </c>
      <c r="J12" s="11">
        <v>24</v>
      </c>
      <c r="K12" s="104"/>
      <c r="L12" s="104"/>
      <c r="M12" s="11"/>
      <c r="N12" s="9"/>
      <c r="O12" s="9"/>
      <c r="P12" s="11"/>
      <c r="Q12" s="9"/>
      <c r="R12" s="9"/>
      <c r="S12" s="21"/>
      <c r="T12" s="104"/>
      <c r="U12" s="104"/>
      <c r="V12" s="21"/>
      <c r="W12" s="26"/>
      <c r="X12" s="26"/>
      <c r="Y12" s="21"/>
      <c r="Z12" s="30"/>
      <c r="AA12" s="30"/>
      <c r="AB12" s="23"/>
      <c r="AC12" s="104"/>
      <c r="AD12" s="104"/>
      <c r="AE12" s="11"/>
      <c r="AF12" s="102"/>
      <c r="AG12" s="102"/>
      <c r="AH12" s="35"/>
      <c r="AI12" s="105"/>
      <c r="AJ12" s="105"/>
      <c r="AK12" s="11"/>
      <c r="AL12" s="64">
        <f t="shared" ref="AL12:AL16" si="4">SUM(AI12+AF12+AC12+Z12+W12+T12+Q12+N12+K12+H12+E12+B12)</f>
        <v>16</v>
      </c>
      <c r="AM12" s="64">
        <f t="shared" ref="AM12:AM16" si="5">SUM(AJ12+AD12+AG12+AA12+X12+U12+R12+O12+L12+I12+F12+C12)</f>
        <v>13</v>
      </c>
      <c r="AN12" s="64">
        <f t="shared" ref="AN12:AN16" si="6">SUM(AK12+AH12+AE12+AB12+Y12+V12+S12+P12+M12+J12+G12+D12)</f>
        <v>29</v>
      </c>
      <c r="AO12" s="65">
        <v>8</v>
      </c>
      <c r="AP12" s="65">
        <v>15</v>
      </c>
      <c r="AQ12" s="65">
        <v>24</v>
      </c>
      <c r="AR12" s="81">
        <v>43</v>
      </c>
      <c r="AS12" s="81">
        <v>14</v>
      </c>
      <c r="AT12" s="81">
        <v>58</v>
      </c>
      <c r="AU12" s="66">
        <v>5</v>
      </c>
      <c r="AV12" s="66">
        <v>8</v>
      </c>
      <c r="AW12" s="66">
        <v>13</v>
      </c>
      <c r="AX12" s="67">
        <v>6</v>
      </c>
      <c r="AY12" s="67">
        <v>7</v>
      </c>
      <c r="AZ12" s="67">
        <v>14</v>
      </c>
      <c r="BA12" s="48">
        <v>4</v>
      </c>
      <c r="BB12" s="48">
        <v>10</v>
      </c>
      <c r="BC12" s="15">
        <v>14</v>
      </c>
      <c r="BD12" s="9">
        <v>12</v>
      </c>
      <c r="BE12" s="9">
        <v>11</v>
      </c>
      <c r="BF12" s="5">
        <v>23</v>
      </c>
      <c r="BG12" s="104">
        <v>7</v>
      </c>
      <c r="BH12" s="104">
        <v>5</v>
      </c>
      <c r="BI12" s="104">
        <v>2</v>
      </c>
      <c r="BJ12" s="104">
        <v>2</v>
      </c>
      <c r="BK12" s="104">
        <v>0</v>
      </c>
      <c r="BL12" s="4">
        <f t="shared" ref="BL12:BL15" si="7">SUM(AT12+AW12+AZ12+BC12+BF12+BG12+BH12+BI12+BJ12+BK12+AQ12+AN12)</f>
        <v>191</v>
      </c>
      <c r="BM12" s="104">
        <f t="shared" ref="BM12:BM16" si="8">SUM(AR12+AU12+AX12+BA12+BD12+AO12+AL12)</f>
        <v>94</v>
      </c>
      <c r="BN12" s="104">
        <f t="shared" ref="BN12:BN16" si="9">SUM(AS12+AV12+AY12+BB12+BE12+AM12+AJ12)</f>
        <v>63</v>
      </c>
    </row>
    <row r="13" spans="1:66" ht="13.5" thickBot="1" x14ac:dyDescent="0.25">
      <c r="A13" s="72" t="s">
        <v>12</v>
      </c>
      <c r="B13" s="104">
        <v>4</v>
      </c>
      <c r="C13" s="104">
        <v>3</v>
      </c>
      <c r="D13" s="11">
        <v>7</v>
      </c>
      <c r="E13" s="104">
        <v>2</v>
      </c>
      <c r="F13" s="104">
        <v>4</v>
      </c>
      <c r="G13" s="11">
        <v>6</v>
      </c>
      <c r="H13" s="104">
        <v>8</v>
      </c>
      <c r="I13" s="104">
        <v>1</v>
      </c>
      <c r="J13" s="11">
        <v>9</v>
      </c>
      <c r="K13" s="104"/>
      <c r="L13" s="104"/>
      <c r="M13" s="11"/>
      <c r="N13" s="9"/>
      <c r="O13" s="9"/>
      <c r="P13" s="11"/>
      <c r="Q13" s="9"/>
      <c r="R13" s="9"/>
      <c r="S13" s="21"/>
      <c r="T13" s="104"/>
      <c r="U13" s="104"/>
      <c r="V13" s="21"/>
      <c r="W13" s="26"/>
      <c r="X13" s="26"/>
      <c r="Y13" s="21"/>
      <c r="Z13" s="30"/>
      <c r="AA13" s="30"/>
      <c r="AB13" s="23"/>
      <c r="AC13" s="104"/>
      <c r="AD13" s="104"/>
      <c r="AE13" s="11"/>
      <c r="AF13" s="102"/>
      <c r="AG13" s="102"/>
      <c r="AH13" s="35"/>
      <c r="AI13" s="105"/>
      <c r="AJ13" s="105"/>
      <c r="AK13" s="11"/>
      <c r="AL13" s="64">
        <f t="shared" si="4"/>
        <v>14</v>
      </c>
      <c r="AM13" s="64">
        <f t="shared" si="5"/>
        <v>8</v>
      </c>
      <c r="AN13" s="64">
        <f t="shared" si="6"/>
        <v>22</v>
      </c>
      <c r="AO13" s="65">
        <v>42</v>
      </c>
      <c r="AP13" s="65">
        <v>14</v>
      </c>
      <c r="AQ13" s="65">
        <v>57</v>
      </c>
      <c r="AR13" s="81">
        <v>19</v>
      </c>
      <c r="AS13" s="81">
        <v>16</v>
      </c>
      <c r="AT13" s="81">
        <v>40</v>
      </c>
      <c r="AU13" s="66">
        <v>36</v>
      </c>
      <c r="AV13" s="66">
        <v>17</v>
      </c>
      <c r="AW13" s="66">
        <v>54</v>
      </c>
      <c r="AX13" s="67">
        <v>52</v>
      </c>
      <c r="AY13" s="67">
        <v>7</v>
      </c>
      <c r="AZ13" s="67">
        <v>60</v>
      </c>
      <c r="BA13" s="48">
        <v>44</v>
      </c>
      <c r="BB13" s="48">
        <v>22</v>
      </c>
      <c r="BC13" s="15">
        <v>66</v>
      </c>
      <c r="BD13" s="9">
        <v>2</v>
      </c>
      <c r="BE13" s="9">
        <v>0</v>
      </c>
      <c r="BF13" s="5">
        <v>3</v>
      </c>
      <c r="BG13" s="104">
        <v>3</v>
      </c>
      <c r="BH13" s="104">
        <v>0</v>
      </c>
      <c r="BI13" s="104">
        <v>7</v>
      </c>
      <c r="BJ13" s="104">
        <v>3</v>
      </c>
      <c r="BK13" s="104">
        <v>0</v>
      </c>
      <c r="BL13" s="4">
        <f t="shared" si="7"/>
        <v>315</v>
      </c>
      <c r="BM13" s="104">
        <f t="shared" si="8"/>
        <v>209</v>
      </c>
      <c r="BN13" s="104">
        <f t="shared" si="9"/>
        <v>70</v>
      </c>
    </row>
    <row r="14" spans="1:66" ht="13.5" thickBot="1" x14ac:dyDescent="0.25">
      <c r="A14" s="72" t="s">
        <v>56</v>
      </c>
      <c r="B14" s="104">
        <v>5</v>
      </c>
      <c r="C14" s="104">
        <v>13</v>
      </c>
      <c r="D14" s="11">
        <v>20</v>
      </c>
      <c r="E14" s="104">
        <v>6</v>
      </c>
      <c r="F14" s="104">
        <v>2</v>
      </c>
      <c r="G14" s="11">
        <v>23</v>
      </c>
      <c r="H14" s="104">
        <v>6</v>
      </c>
      <c r="I14" s="104">
        <v>4</v>
      </c>
      <c r="J14" s="11">
        <v>11</v>
      </c>
      <c r="K14" s="9"/>
      <c r="L14" s="9"/>
      <c r="M14" s="11"/>
      <c r="N14" s="9"/>
      <c r="O14" s="9"/>
      <c r="P14" s="11"/>
      <c r="Q14" s="9"/>
      <c r="R14" s="9"/>
      <c r="S14" s="21"/>
      <c r="T14" s="104"/>
      <c r="U14" s="104"/>
      <c r="V14" s="21"/>
      <c r="W14" s="26"/>
      <c r="X14" s="26"/>
      <c r="Y14" s="21"/>
      <c r="Z14" s="30"/>
      <c r="AA14" s="30"/>
      <c r="AB14" s="23"/>
      <c r="AC14" s="104"/>
      <c r="AD14" s="104"/>
      <c r="AE14" s="11"/>
      <c r="AF14" s="102"/>
      <c r="AG14" s="102"/>
      <c r="AH14" s="35"/>
      <c r="AI14" s="105"/>
      <c r="AJ14" s="105"/>
      <c r="AK14" s="11"/>
      <c r="AL14" s="64">
        <f t="shared" si="4"/>
        <v>17</v>
      </c>
      <c r="AM14" s="64">
        <f t="shared" si="5"/>
        <v>19</v>
      </c>
      <c r="AN14" s="64">
        <f t="shared" si="6"/>
        <v>54</v>
      </c>
      <c r="AO14" s="65">
        <v>121</v>
      </c>
      <c r="AP14" s="65">
        <v>134</v>
      </c>
      <c r="AQ14" s="65">
        <v>306</v>
      </c>
      <c r="AR14" s="81">
        <v>247</v>
      </c>
      <c r="AS14" s="81">
        <v>198</v>
      </c>
      <c r="AT14" s="81">
        <v>446</v>
      </c>
      <c r="AU14" s="66">
        <v>219</v>
      </c>
      <c r="AV14" s="66">
        <v>219</v>
      </c>
      <c r="AW14" s="66">
        <v>438</v>
      </c>
      <c r="AX14" s="67">
        <v>240</v>
      </c>
      <c r="AY14" s="67">
        <v>187</v>
      </c>
      <c r="AZ14" s="67">
        <v>427</v>
      </c>
      <c r="BA14" s="48">
        <v>363</v>
      </c>
      <c r="BB14" s="48">
        <v>218</v>
      </c>
      <c r="BC14" s="15">
        <v>581</v>
      </c>
      <c r="BD14" s="9">
        <v>314</v>
      </c>
      <c r="BE14" s="9">
        <v>162</v>
      </c>
      <c r="BF14" s="5">
        <v>478</v>
      </c>
      <c r="BG14" s="104">
        <v>108</v>
      </c>
      <c r="BH14" s="104">
        <v>80</v>
      </c>
      <c r="BI14" s="104">
        <v>3</v>
      </c>
      <c r="BJ14" s="104">
        <v>22</v>
      </c>
      <c r="BK14" s="104">
        <v>3</v>
      </c>
      <c r="BL14" s="4">
        <f t="shared" si="7"/>
        <v>2946</v>
      </c>
      <c r="BM14" s="104">
        <f t="shared" si="8"/>
        <v>1521</v>
      </c>
      <c r="BN14" s="104">
        <f t="shared" si="9"/>
        <v>1003</v>
      </c>
    </row>
    <row r="15" spans="1:66" ht="13.5" thickBot="1" x14ac:dyDescent="0.25">
      <c r="A15" s="72" t="s">
        <v>13</v>
      </c>
      <c r="B15" s="104">
        <v>0</v>
      </c>
      <c r="C15" s="104">
        <v>0</v>
      </c>
      <c r="D15" s="11">
        <v>0</v>
      </c>
      <c r="E15" s="104">
        <v>0</v>
      </c>
      <c r="F15" s="104">
        <v>0</v>
      </c>
      <c r="G15" s="11">
        <v>0</v>
      </c>
      <c r="H15" s="104">
        <v>1</v>
      </c>
      <c r="I15" s="104">
        <v>1</v>
      </c>
      <c r="J15" s="11">
        <v>2</v>
      </c>
      <c r="K15" s="9"/>
      <c r="L15" s="9"/>
      <c r="M15" s="11"/>
      <c r="N15" s="9"/>
      <c r="O15" s="9"/>
      <c r="P15" s="11"/>
      <c r="Q15" s="9"/>
      <c r="R15" s="9"/>
      <c r="S15" s="21"/>
      <c r="T15" s="104"/>
      <c r="U15" s="104"/>
      <c r="V15" s="21"/>
      <c r="W15" s="26"/>
      <c r="X15" s="26"/>
      <c r="Y15" s="21"/>
      <c r="Z15" s="30"/>
      <c r="AA15" s="30"/>
      <c r="AB15" s="23"/>
      <c r="AC15" s="104"/>
      <c r="AD15" s="104"/>
      <c r="AE15" s="11"/>
      <c r="AF15" s="102"/>
      <c r="AG15" s="102"/>
      <c r="AH15" s="35"/>
      <c r="AI15" s="105"/>
      <c r="AJ15" s="105"/>
      <c r="AK15" s="11"/>
      <c r="AL15" s="64">
        <f t="shared" si="4"/>
        <v>1</v>
      </c>
      <c r="AM15" s="64">
        <f t="shared" si="5"/>
        <v>1</v>
      </c>
      <c r="AN15" s="64">
        <f t="shared" si="6"/>
        <v>2</v>
      </c>
      <c r="AO15" s="65">
        <v>5</v>
      </c>
      <c r="AP15" s="65">
        <v>3</v>
      </c>
      <c r="AQ15" s="65">
        <v>8</v>
      </c>
      <c r="AR15" s="81">
        <v>6</v>
      </c>
      <c r="AS15" s="81">
        <v>7</v>
      </c>
      <c r="AT15" s="81">
        <v>15</v>
      </c>
      <c r="AU15" s="66">
        <v>9</v>
      </c>
      <c r="AV15" s="66">
        <v>3</v>
      </c>
      <c r="AW15" s="66">
        <v>12</v>
      </c>
      <c r="AX15" s="67">
        <v>6</v>
      </c>
      <c r="AY15" s="67">
        <v>2</v>
      </c>
      <c r="AZ15" s="67">
        <v>8</v>
      </c>
      <c r="BA15" s="48">
        <v>8</v>
      </c>
      <c r="BB15" s="48">
        <v>0</v>
      </c>
      <c r="BC15" s="15">
        <v>8</v>
      </c>
      <c r="BD15" s="9">
        <v>8</v>
      </c>
      <c r="BE15" s="9">
        <v>3</v>
      </c>
      <c r="BF15" s="5">
        <v>11</v>
      </c>
      <c r="BG15" s="104">
        <v>2</v>
      </c>
      <c r="BH15" s="104">
        <v>3</v>
      </c>
      <c r="BI15" s="104">
        <v>1</v>
      </c>
      <c r="BJ15" s="104">
        <v>2</v>
      </c>
      <c r="BK15" s="104">
        <v>3</v>
      </c>
      <c r="BL15" s="4">
        <f t="shared" si="7"/>
        <v>75</v>
      </c>
      <c r="BM15" s="104">
        <f>SUM(AR15+AU15+AX15+BA15+BD15+AO15+AL15)</f>
        <v>43</v>
      </c>
      <c r="BN15" s="104">
        <f t="shared" si="9"/>
        <v>16</v>
      </c>
    </row>
    <row r="16" spans="1:66" ht="13.5" thickBot="1" x14ac:dyDescent="0.25">
      <c r="A16" s="2" t="s">
        <v>37</v>
      </c>
      <c r="B16" s="13">
        <f>SUM(B11:B15)</f>
        <v>10</v>
      </c>
      <c r="C16" s="13">
        <f>SUM(C11:C15)</f>
        <v>17</v>
      </c>
      <c r="D16" s="12">
        <f>SUM(D11:D15)</f>
        <v>29</v>
      </c>
      <c r="E16" s="4">
        <f t="shared" ref="E16:AK16" si="10">SUM(E11:E15)</f>
        <v>9</v>
      </c>
      <c r="F16" s="4">
        <f t="shared" si="10"/>
        <v>8</v>
      </c>
      <c r="G16" s="12">
        <f t="shared" si="10"/>
        <v>32</v>
      </c>
      <c r="H16" s="4">
        <f t="shared" si="10"/>
        <v>30</v>
      </c>
      <c r="I16" s="4">
        <f t="shared" si="10"/>
        <v>16</v>
      </c>
      <c r="J16" s="12">
        <f t="shared" si="10"/>
        <v>47</v>
      </c>
      <c r="K16" s="4">
        <f t="shared" si="10"/>
        <v>0</v>
      </c>
      <c r="L16" s="4">
        <f t="shared" si="10"/>
        <v>0</v>
      </c>
      <c r="M16" s="12">
        <f t="shared" si="10"/>
        <v>0</v>
      </c>
      <c r="N16" s="5">
        <f t="shared" si="10"/>
        <v>0</v>
      </c>
      <c r="O16" s="5">
        <f t="shared" si="10"/>
        <v>0</v>
      </c>
      <c r="P16" s="12">
        <f t="shared" si="10"/>
        <v>0</v>
      </c>
      <c r="Q16" s="5">
        <f t="shared" si="10"/>
        <v>0</v>
      </c>
      <c r="R16" s="5">
        <f t="shared" si="10"/>
        <v>0</v>
      </c>
      <c r="S16" s="22">
        <f t="shared" si="10"/>
        <v>0</v>
      </c>
      <c r="T16" s="4">
        <f t="shared" si="10"/>
        <v>0</v>
      </c>
      <c r="U16" s="4">
        <f t="shared" si="10"/>
        <v>0</v>
      </c>
      <c r="V16" s="22">
        <f t="shared" si="10"/>
        <v>0</v>
      </c>
      <c r="W16" s="27">
        <f t="shared" si="10"/>
        <v>0</v>
      </c>
      <c r="X16" s="27">
        <f t="shared" si="10"/>
        <v>0</v>
      </c>
      <c r="Y16" s="22">
        <f t="shared" si="10"/>
        <v>0</v>
      </c>
      <c r="Z16" s="31">
        <f t="shared" si="10"/>
        <v>0</v>
      </c>
      <c r="AA16" s="31">
        <f t="shared" si="10"/>
        <v>0</v>
      </c>
      <c r="AB16" s="24">
        <f t="shared" si="10"/>
        <v>0</v>
      </c>
      <c r="AC16" s="4">
        <f t="shared" si="10"/>
        <v>0</v>
      </c>
      <c r="AD16" s="4">
        <f t="shared" si="10"/>
        <v>0</v>
      </c>
      <c r="AE16" s="12">
        <f t="shared" si="10"/>
        <v>0</v>
      </c>
      <c r="AF16" s="10">
        <f t="shared" si="10"/>
        <v>0</v>
      </c>
      <c r="AG16" s="10">
        <f t="shared" si="10"/>
        <v>0</v>
      </c>
      <c r="AH16" s="103">
        <f t="shared" si="10"/>
        <v>0</v>
      </c>
      <c r="AI16" s="107">
        <f t="shared" si="10"/>
        <v>0</v>
      </c>
      <c r="AJ16" s="107">
        <f t="shared" si="10"/>
        <v>0</v>
      </c>
      <c r="AK16" s="12">
        <f t="shared" si="10"/>
        <v>0</v>
      </c>
      <c r="AL16" s="64">
        <f t="shared" si="4"/>
        <v>49</v>
      </c>
      <c r="AM16" s="64">
        <f t="shared" si="5"/>
        <v>41</v>
      </c>
      <c r="AN16" s="64">
        <f t="shared" si="6"/>
        <v>108</v>
      </c>
      <c r="AO16" s="65">
        <v>176</v>
      </c>
      <c r="AP16" s="65">
        <v>166</v>
      </c>
      <c r="AQ16" s="65">
        <v>395</v>
      </c>
      <c r="AR16" s="81">
        <f>SUM(AR11:AR15)</f>
        <v>315</v>
      </c>
      <c r="AS16" s="81">
        <f>SUM(AS11:AS15)</f>
        <v>236</v>
      </c>
      <c r="AT16" s="81">
        <v>560</v>
      </c>
      <c r="AU16" s="66">
        <v>271</v>
      </c>
      <c r="AV16" s="66">
        <v>248</v>
      </c>
      <c r="AW16" s="66">
        <v>520</v>
      </c>
      <c r="AX16" s="67">
        <v>305</v>
      </c>
      <c r="AY16" s="67">
        <v>203</v>
      </c>
      <c r="AZ16" s="67">
        <v>510</v>
      </c>
      <c r="BA16" s="15">
        <v>420</v>
      </c>
      <c r="BB16" s="15">
        <v>251</v>
      </c>
      <c r="BC16" s="15">
        <v>671</v>
      </c>
      <c r="BD16" s="9">
        <v>336</v>
      </c>
      <c r="BE16" s="9">
        <v>176</v>
      </c>
      <c r="BF16" s="5">
        <v>515</v>
      </c>
      <c r="BG16" s="104">
        <v>124</v>
      </c>
      <c r="BH16" s="104">
        <v>91</v>
      </c>
      <c r="BI16" s="104">
        <v>18</v>
      </c>
      <c r="BJ16" s="104">
        <v>31</v>
      </c>
      <c r="BK16" s="104">
        <v>7</v>
      </c>
      <c r="BL16" s="4">
        <f>SUM(AT16+AW16+AZ16+BC16+BF16+BG16+BH16+BI16+BJ16+BK16+AQ16+AN16)</f>
        <v>3550</v>
      </c>
      <c r="BM16" s="104">
        <f t="shared" si="8"/>
        <v>1872</v>
      </c>
      <c r="BN16" s="104">
        <f t="shared" si="9"/>
        <v>1155</v>
      </c>
    </row>
    <row r="17" spans="1:66" ht="13.5" thickBot="1" x14ac:dyDescent="0.25">
      <c r="A17" s="16" t="s">
        <v>14</v>
      </c>
      <c r="B17" s="14" t="s">
        <v>39</v>
      </c>
      <c r="C17" s="14" t="s">
        <v>40</v>
      </c>
      <c r="D17" s="15" t="s">
        <v>41</v>
      </c>
      <c r="E17" s="15" t="s">
        <v>39</v>
      </c>
      <c r="F17" s="15" t="s">
        <v>40</v>
      </c>
      <c r="G17" s="15" t="s">
        <v>41</v>
      </c>
      <c r="H17" s="15" t="s">
        <v>39</v>
      </c>
      <c r="I17" s="15" t="s">
        <v>40</v>
      </c>
      <c r="J17" s="15" t="s">
        <v>41</v>
      </c>
      <c r="K17" s="15" t="s">
        <v>39</v>
      </c>
      <c r="L17" s="15" t="s">
        <v>40</v>
      </c>
      <c r="M17" s="15" t="s">
        <v>41</v>
      </c>
      <c r="N17" s="15" t="s">
        <v>39</v>
      </c>
      <c r="O17" s="15" t="s">
        <v>40</v>
      </c>
      <c r="P17" s="15" t="s">
        <v>41</v>
      </c>
      <c r="Q17" s="21" t="s">
        <v>39</v>
      </c>
      <c r="R17" s="21" t="s">
        <v>40</v>
      </c>
      <c r="S17" s="21" t="s">
        <v>41</v>
      </c>
      <c r="T17" s="21" t="s">
        <v>39</v>
      </c>
      <c r="U17" s="21" t="s">
        <v>40</v>
      </c>
      <c r="V17" s="21" t="s">
        <v>41</v>
      </c>
      <c r="W17" s="11" t="s">
        <v>39</v>
      </c>
      <c r="X17" s="11" t="s">
        <v>40</v>
      </c>
      <c r="Y17" s="11" t="s">
        <v>41</v>
      </c>
      <c r="Z17" s="11" t="s">
        <v>39</v>
      </c>
      <c r="AA17" s="11" t="s">
        <v>40</v>
      </c>
      <c r="AB17" s="21" t="s">
        <v>41</v>
      </c>
      <c r="AC17" s="11" t="s">
        <v>39</v>
      </c>
      <c r="AD17" s="11" t="s">
        <v>40</v>
      </c>
      <c r="AE17" s="11" t="s">
        <v>41</v>
      </c>
      <c r="AF17" s="11" t="s">
        <v>39</v>
      </c>
      <c r="AG17" s="11" t="s">
        <v>40</v>
      </c>
      <c r="AH17" s="11" t="s">
        <v>41</v>
      </c>
      <c r="AI17" s="11" t="s">
        <v>39</v>
      </c>
      <c r="AJ17" s="11" t="s">
        <v>40</v>
      </c>
      <c r="AK17" s="21" t="s">
        <v>41</v>
      </c>
      <c r="AL17" s="64" t="s">
        <v>39</v>
      </c>
      <c r="AM17" s="64" t="s">
        <v>40</v>
      </c>
      <c r="AN17" s="64" t="s">
        <v>41</v>
      </c>
      <c r="AO17" s="65" t="s">
        <v>39</v>
      </c>
      <c r="AP17" s="65" t="s">
        <v>40</v>
      </c>
      <c r="AQ17" s="65" t="s">
        <v>41</v>
      </c>
      <c r="AR17" s="81" t="s">
        <v>39</v>
      </c>
      <c r="AS17" s="81" t="s">
        <v>40</v>
      </c>
      <c r="AT17" s="81" t="s">
        <v>41</v>
      </c>
      <c r="AU17" s="66" t="s">
        <v>39</v>
      </c>
      <c r="AV17" s="66" t="s">
        <v>40</v>
      </c>
      <c r="AW17" s="66" t="s">
        <v>41</v>
      </c>
      <c r="AX17" s="67" t="s">
        <v>39</v>
      </c>
      <c r="AY17" s="67" t="s">
        <v>40</v>
      </c>
      <c r="AZ17" s="67" t="s">
        <v>41</v>
      </c>
      <c r="BA17" s="15" t="s">
        <v>39</v>
      </c>
      <c r="BB17" s="15" t="s">
        <v>40</v>
      </c>
      <c r="BC17" s="15" t="s">
        <v>41</v>
      </c>
      <c r="BD17" s="32"/>
      <c r="BE17" s="32"/>
      <c r="BF17" s="20"/>
      <c r="BG17" s="106"/>
      <c r="BH17" s="106"/>
      <c r="BI17" s="106"/>
      <c r="BJ17" s="106"/>
      <c r="BK17" s="106"/>
      <c r="BL17" s="6"/>
      <c r="BM17" s="106"/>
      <c r="BN17" s="106"/>
    </row>
    <row r="18" spans="1:66" ht="13.5" thickBot="1" x14ac:dyDescent="0.25">
      <c r="A18" s="75" t="s">
        <v>45</v>
      </c>
      <c r="B18" s="53">
        <v>0</v>
      </c>
      <c r="C18" s="53">
        <v>0</v>
      </c>
      <c r="D18" s="11">
        <v>0</v>
      </c>
      <c r="E18" s="9">
        <v>4</v>
      </c>
      <c r="F18" s="9">
        <v>1</v>
      </c>
      <c r="G18" s="11">
        <v>5</v>
      </c>
      <c r="H18" s="9">
        <v>0</v>
      </c>
      <c r="I18" s="9">
        <v>1</v>
      </c>
      <c r="J18" s="11">
        <v>1</v>
      </c>
      <c r="K18" s="9"/>
      <c r="L18" s="9"/>
      <c r="M18" s="11"/>
      <c r="N18" s="9"/>
      <c r="O18" s="9"/>
      <c r="P18" s="11"/>
      <c r="Q18" s="9"/>
      <c r="R18" s="9"/>
      <c r="S18" s="11"/>
      <c r="T18" s="9"/>
      <c r="U18" s="9"/>
      <c r="V18" s="21"/>
      <c r="W18" s="9"/>
      <c r="X18" s="9"/>
      <c r="Y18" s="11"/>
      <c r="Z18" s="105"/>
      <c r="AA18" s="105"/>
      <c r="AB18" s="23"/>
      <c r="AC18" s="9"/>
      <c r="AD18" s="9"/>
      <c r="AE18" s="11"/>
      <c r="AF18" s="105"/>
      <c r="AG18" s="105"/>
      <c r="AH18" s="35"/>
      <c r="AI18" s="105"/>
      <c r="AJ18" s="105"/>
      <c r="AK18" s="11"/>
      <c r="AL18" s="64">
        <f>SUM(AI18+AF18+AC18+Z18+W18+T18+Q18+N18+K18+H18+E18+B18)</f>
        <v>4</v>
      </c>
      <c r="AM18" s="64">
        <f>SUM(AJ18+AG18+AD18+AA18+X18+U18+R18+O18+L18+I18+F18+C18)</f>
        <v>2</v>
      </c>
      <c r="AN18" s="64">
        <f>SUM(AK18+AH18+AE18+AB18+Y18+V18+S18+P18+M18+J18+G18+D18)</f>
        <v>6</v>
      </c>
      <c r="AO18" s="65">
        <v>15</v>
      </c>
      <c r="AP18" s="65">
        <v>19</v>
      </c>
      <c r="AQ18" s="65">
        <v>35</v>
      </c>
      <c r="AR18" s="81">
        <v>14</v>
      </c>
      <c r="AS18" s="81">
        <v>11</v>
      </c>
      <c r="AT18" s="81">
        <v>27</v>
      </c>
      <c r="AU18" s="66">
        <v>14</v>
      </c>
      <c r="AV18" s="66">
        <v>9</v>
      </c>
      <c r="AW18" s="66">
        <v>24</v>
      </c>
      <c r="AX18" s="67">
        <v>14</v>
      </c>
      <c r="AY18" s="67">
        <v>7</v>
      </c>
      <c r="AZ18" s="67">
        <v>21</v>
      </c>
      <c r="BA18" s="48">
        <v>12</v>
      </c>
      <c r="BB18" s="48">
        <v>4</v>
      </c>
      <c r="BC18" s="15">
        <v>16</v>
      </c>
      <c r="BD18" s="9"/>
      <c r="BE18" s="9"/>
      <c r="BF18" s="5"/>
      <c r="BG18" s="104"/>
      <c r="BH18" s="104"/>
      <c r="BI18" s="104"/>
      <c r="BJ18" s="104"/>
      <c r="BK18" s="104"/>
      <c r="BL18" s="27">
        <f>SUM(AT18+AW18+AZ18+BC18+BF18+BG18+BH18+BI18+BJ18+BK18+AQ18+AN18)</f>
        <v>129</v>
      </c>
      <c r="BM18" s="104">
        <f>SUM(AR18+AU18+AX18+BA18+BD18+AO18+AL18)</f>
        <v>73</v>
      </c>
      <c r="BN18" s="104">
        <f>SUM(AS18+AV18+AY18+BB18+BE18+AP18+AM18)</f>
        <v>52</v>
      </c>
    </row>
    <row r="19" spans="1:66" ht="13.5" thickBot="1" x14ac:dyDescent="0.25">
      <c r="A19" s="72" t="s">
        <v>15</v>
      </c>
      <c r="B19" s="104">
        <v>20</v>
      </c>
      <c r="C19" s="104">
        <v>18</v>
      </c>
      <c r="D19" s="11">
        <v>42</v>
      </c>
      <c r="E19" s="104">
        <v>13</v>
      </c>
      <c r="F19" s="104">
        <v>17</v>
      </c>
      <c r="G19" s="11">
        <v>30</v>
      </c>
      <c r="H19" s="104">
        <v>14</v>
      </c>
      <c r="I19" s="104">
        <v>17</v>
      </c>
      <c r="J19" s="11">
        <v>32</v>
      </c>
      <c r="K19" s="9"/>
      <c r="L19" s="9"/>
      <c r="M19" s="11"/>
      <c r="N19" s="9"/>
      <c r="O19" s="9"/>
      <c r="P19" s="11"/>
      <c r="Q19" s="9"/>
      <c r="R19" s="9"/>
      <c r="S19" s="21"/>
      <c r="T19" s="104"/>
      <c r="U19" s="104"/>
      <c r="V19" s="21"/>
      <c r="W19" s="26"/>
      <c r="X19" s="26"/>
      <c r="Y19" s="21"/>
      <c r="Z19" s="30"/>
      <c r="AA19" s="30"/>
      <c r="AB19" s="23"/>
      <c r="AC19" s="104"/>
      <c r="AD19" s="104"/>
      <c r="AE19" s="11"/>
      <c r="AF19" s="102"/>
      <c r="AG19" s="102"/>
      <c r="AH19" s="35"/>
      <c r="AI19" s="105"/>
      <c r="AJ19" s="105"/>
      <c r="AK19" s="11"/>
      <c r="AL19" s="64">
        <f t="shared" ref="AL19:AN29" si="11">SUM(AI19+AF19+AC19+Z19+W19+T19+Q19+N19+K19+H19+E19+B19)</f>
        <v>47</v>
      </c>
      <c r="AM19" s="64">
        <f t="shared" si="11"/>
        <v>52</v>
      </c>
      <c r="AN19" s="64">
        <f t="shared" si="11"/>
        <v>104</v>
      </c>
      <c r="AO19" s="65">
        <v>220</v>
      </c>
      <c r="AP19" s="65">
        <v>182</v>
      </c>
      <c r="AQ19" s="65">
        <v>414</v>
      </c>
      <c r="AR19" s="81">
        <v>216</v>
      </c>
      <c r="AS19" s="81">
        <v>178</v>
      </c>
      <c r="AT19" s="81">
        <v>456</v>
      </c>
      <c r="AU19" s="66">
        <v>275</v>
      </c>
      <c r="AV19" s="66">
        <v>200</v>
      </c>
      <c r="AW19" s="66">
        <v>492</v>
      </c>
      <c r="AX19" s="67">
        <v>306</v>
      </c>
      <c r="AY19" s="67">
        <v>220</v>
      </c>
      <c r="AZ19" s="67">
        <v>540</v>
      </c>
      <c r="BA19" s="48">
        <v>206</v>
      </c>
      <c r="BB19" s="48">
        <v>184</v>
      </c>
      <c r="BC19" s="15">
        <v>397</v>
      </c>
      <c r="BD19" s="9">
        <v>123</v>
      </c>
      <c r="BE19" s="9">
        <v>89</v>
      </c>
      <c r="BF19" s="5">
        <v>240</v>
      </c>
      <c r="BG19" s="104">
        <v>343</v>
      </c>
      <c r="BH19" s="104">
        <v>221</v>
      </c>
      <c r="BI19" s="104">
        <v>201</v>
      </c>
      <c r="BJ19" s="104">
        <v>279</v>
      </c>
      <c r="BK19" s="104">
        <v>157</v>
      </c>
      <c r="BL19" s="27">
        <f>SUM(AT19+AW19+AZ19+BC19+BF19+BG19+BH19+BI19+BJ19+BK19+AQ19+AN19)</f>
        <v>3844</v>
      </c>
      <c r="BM19" s="104">
        <f t="shared" ref="BM19:BN28" si="12">SUM(AR19+AU19+AX19+BA19+BD19+AO19+AL19)</f>
        <v>1393</v>
      </c>
      <c r="BN19" s="104">
        <f t="shared" si="12"/>
        <v>1105</v>
      </c>
    </row>
    <row r="20" spans="1:66" ht="13.5" thickBot="1" x14ac:dyDescent="0.25">
      <c r="A20" s="72" t="s">
        <v>16</v>
      </c>
      <c r="B20" s="104">
        <v>0</v>
      </c>
      <c r="C20" s="104">
        <v>0</v>
      </c>
      <c r="D20" s="11">
        <v>0</v>
      </c>
      <c r="E20" s="9">
        <v>5</v>
      </c>
      <c r="F20" s="9">
        <v>2</v>
      </c>
      <c r="G20" s="11">
        <v>8</v>
      </c>
      <c r="H20" s="9">
        <v>2</v>
      </c>
      <c r="I20" s="9">
        <v>1</v>
      </c>
      <c r="J20" s="11">
        <v>4</v>
      </c>
      <c r="K20" s="9"/>
      <c r="L20" s="9"/>
      <c r="M20" s="11"/>
      <c r="N20" s="9"/>
      <c r="O20" s="9"/>
      <c r="P20" s="11"/>
      <c r="Q20" s="9"/>
      <c r="R20" s="9"/>
      <c r="S20" s="21"/>
      <c r="T20" s="104"/>
      <c r="U20" s="104"/>
      <c r="V20" s="21"/>
      <c r="W20" s="26"/>
      <c r="X20" s="26"/>
      <c r="Y20" s="21"/>
      <c r="Z20" s="30"/>
      <c r="AA20" s="30"/>
      <c r="AB20" s="23"/>
      <c r="AC20" s="9"/>
      <c r="AD20" s="9"/>
      <c r="AE20" s="11"/>
      <c r="AF20" s="105"/>
      <c r="AG20" s="105"/>
      <c r="AH20" s="35"/>
      <c r="AI20" s="105"/>
      <c r="AJ20" s="105"/>
      <c r="AK20" s="11"/>
      <c r="AL20" s="64">
        <f t="shared" si="11"/>
        <v>7</v>
      </c>
      <c r="AM20" s="64">
        <f t="shared" si="11"/>
        <v>3</v>
      </c>
      <c r="AN20" s="64">
        <f t="shared" si="11"/>
        <v>12</v>
      </c>
      <c r="AO20" s="65">
        <v>42</v>
      </c>
      <c r="AP20" s="65">
        <v>20</v>
      </c>
      <c r="AQ20" s="65">
        <v>70</v>
      </c>
      <c r="AR20" s="81">
        <v>41</v>
      </c>
      <c r="AS20" s="81">
        <v>27</v>
      </c>
      <c r="AT20" s="81">
        <v>72</v>
      </c>
      <c r="AU20" s="66">
        <v>62</v>
      </c>
      <c r="AV20" s="66">
        <v>36</v>
      </c>
      <c r="AW20" s="66">
        <v>103</v>
      </c>
      <c r="AX20" s="67">
        <v>82</v>
      </c>
      <c r="AY20" s="67">
        <v>30</v>
      </c>
      <c r="AZ20" s="67">
        <v>114</v>
      </c>
      <c r="BA20" s="48">
        <v>61</v>
      </c>
      <c r="BB20" s="48">
        <v>25</v>
      </c>
      <c r="BC20" s="15">
        <v>94</v>
      </c>
      <c r="BD20" s="9">
        <v>75</v>
      </c>
      <c r="BE20" s="9">
        <v>19</v>
      </c>
      <c r="BF20" s="5">
        <v>96</v>
      </c>
      <c r="BG20" s="104">
        <v>51</v>
      </c>
      <c r="BH20" s="104">
        <v>24</v>
      </c>
      <c r="BI20" s="104">
        <v>15</v>
      </c>
      <c r="BJ20" s="104">
        <v>37</v>
      </c>
      <c r="BK20" s="104">
        <v>4</v>
      </c>
      <c r="BL20" s="27">
        <f t="shared" ref="BL20:BL26" si="13">SUM(AT20+AW20+AZ20+BC20+BF20+BG20+BH20+BI20+BJ20+BK20+AQ20+AN20)</f>
        <v>692</v>
      </c>
      <c r="BM20" s="104">
        <f t="shared" si="12"/>
        <v>370</v>
      </c>
      <c r="BN20" s="104">
        <f t="shared" si="12"/>
        <v>160</v>
      </c>
    </row>
    <row r="21" spans="1:66" ht="13.5" thickBot="1" x14ac:dyDescent="0.25">
      <c r="A21" s="72" t="s">
        <v>33</v>
      </c>
      <c r="B21" s="104">
        <v>0</v>
      </c>
      <c r="C21" s="104">
        <v>0</v>
      </c>
      <c r="D21" s="11">
        <v>0</v>
      </c>
      <c r="E21" s="104">
        <v>3</v>
      </c>
      <c r="F21" s="104">
        <v>1</v>
      </c>
      <c r="G21" s="11">
        <v>4</v>
      </c>
      <c r="H21" s="104">
        <v>0</v>
      </c>
      <c r="I21" s="104">
        <v>1</v>
      </c>
      <c r="J21" s="11">
        <v>1</v>
      </c>
      <c r="K21" s="9"/>
      <c r="L21" s="9"/>
      <c r="M21" s="11"/>
      <c r="N21" s="9"/>
      <c r="O21" s="9"/>
      <c r="P21" s="11"/>
      <c r="Q21" s="9"/>
      <c r="R21" s="9"/>
      <c r="S21" s="21"/>
      <c r="T21" s="9"/>
      <c r="U21" s="9"/>
      <c r="V21" s="21"/>
      <c r="W21" s="26"/>
      <c r="X21" s="26"/>
      <c r="Y21" s="21"/>
      <c r="Z21" s="30"/>
      <c r="AA21" s="30"/>
      <c r="AB21" s="23"/>
      <c r="AC21" s="104"/>
      <c r="AD21" s="104"/>
      <c r="AE21" s="11"/>
      <c r="AF21" s="102"/>
      <c r="AG21" s="102"/>
      <c r="AH21" s="35"/>
      <c r="AI21" s="105"/>
      <c r="AJ21" s="105"/>
      <c r="AK21" s="11"/>
      <c r="AL21" s="64">
        <f t="shared" si="11"/>
        <v>3</v>
      </c>
      <c r="AM21" s="64">
        <f t="shared" si="11"/>
        <v>2</v>
      </c>
      <c r="AN21" s="64">
        <f t="shared" si="11"/>
        <v>5</v>
      </c>
      <c r="AO21" s="65">
        <v>10</v>
      </c>
      <c r="AP21" s="65">
        <v>8</v>
      </c>
      <c r="AQ21" s="65">
        <v>18</v>
      </c>
      <c r="AR21" s="81">
        <v>12</v>
      </c>
      <c r="AS21" s="81">
        <v>8</v>
      </c>
      <c r="AT21" s="81">
        <v>22</v>
      </c>
      <c r="AU21" s="66">
        <v>7</v>
      </c>
      <c r="AV21" s="66">
        <v>8</v>
      </c>
      <c r="AW21" s="66">
        <v>15</v>
      </c>
      <c r="AX21" s="67">
        <v>29</v>
      </c>
      <c r="AY21" s="67">
        <v>16</v>
      </c>
      <c r="AZ21" s="67">
        <v>45</v>
      </c>
      <c r="BA21" s="48">
        <v>37</v>
      </c>
      <c r="BB21" s="48">
        <v>22</v>
      </c>
      <c r="BC21" s="15">
        <v>59</v>
      </c>
      <c r="BD21" s="9">
        <v>11</v>
      </c>
      <c r="BE21" s="9">
        <v>5</v>
      </c>
      <c r="BF21" s="5">
        <v>18</v>
      </c>
      <c r="BG21" s="104">
        <v>22</v>
      </c>
      <c r="BH21" s="104">
        <v>12</v>
      </c>
      <c r="BI21" s="104">
        <v>5</v>
      </c>
      <c r="BJ21" s="104">
        <v>10</v>
      </c>
      <c r="BK21" s="104">
        <v>3</v>
      </c>
      <c r="BL21" s="27">
        <f t="shared" si="13"/>
        <v>234</v>
      </c>
      <c r="BM21" s="104">
        <f t="shared" si="12"/>
        <v>109</v>
      </c>
      <c r="BN21" s="104">
        <f t="shared" si="12"/>
        <v>69</v>
      </c>
    </row>
    <row r="22" spans="1:66" ht="13.5" thickBot="1" x14ac:dyDescent="0.25">
      <c r="A22" s="72" t="s">
        <v>17</v>
      </c>
      <c r="B22" s="104">
        <v>0</v>
      </c>
      <c r="C22" s="104">
        <v>0</v>
      </c>
      <c r="D22" s="11">
        <v>0</v>
      </c>
      <c r="E22" s="104">
        <v>2</v>
      </c>
      <c r="F22" s="104">
        <v>0</v>
      </c>
      <c r="G22" s="11">
        <v>2</v>
      </c>
      <c r="H22" s="104">
        <v>0</v>
      </c>
      <c r="I22" s="104">
        <v>3</v>
      </c>
      <c r="J22" s="11">
        <v>3</v>
      </c>
      <c r="K22" s="9"/>
      <c r="L22" s="9"/>
      <c r="M22" s="11"/>
      <c r="N22" s="9"/>
      <c r="O22" s="9"/>
      <c r="P22" s="11"/>
      <c r="Q22" s="9"/>
      <c r="R22" s="9"/>
      <c r="S22" s="21"/>
      <c r="T22" s="104"/>
      <c r="U22" s="104"/>
      <c r="V22" s="21"/>
      <c r="W22" s="26"/>
      <c r="X22" s="26"/>
      <c r="Y22" s="21"/>
      <c r="Z22" s="30"/>
      <c r="AA22" s="30"/>
      <c r="AB22" s="23"/>
      <c r="AC22" s="104"/>
      <c r="AD22" s="104"/>
      <c r="AE22" s="11"/>
      <c r="AF22" s="102"/>
      <c r="AG22" s="102"/>
      <c r="AH22" s="35"/>
      <c r="AI22" s="105"/>
      <c r="AJ22" s="105"/>
      <c r="AK22" s="11"/>
      <c r="AL22" s="64">
        <f t="shared" si="11"/>
        <v>2</v>
      </c>
      <c r="AM22" s="64">
        <f t="shared" si="11"/>
        <v>3</v>
      </c>
      <c r="AN22" s="64">
        <f t="shared" si="11"/>
        <v>5</v>
      </c>
      <c r="AO22" s="65">
        <v>21</v>
      </c>
      <c r="AP22" s="65">
        <v>14</v>
      </c>
      <c r="AQ22" s="65">
        <v>36</v>
      </c>
      <c r="AR22" s="81">
        <v>28</v>
      </c>
      <c r="AS22" s="81">
        <v>21</v>
      </c>
      <c r="AT22" s="81">
        <v>52</v>
      </c>
      <c r="AU22" s="66">
        <v>24</v>
      </c>
      <c r="AV22" s="66">
        <v>15</v>
      </c>
      <c r="AW22" s="66">
        <v>40</v>
      </c>
      <c r="AX22" s="67">
        <v>26</v>
      </c>
      <c r="AY22" s="67">
        <v>19</v>
      </c>
      <c r="AZ22" s="67">
        <v>47</v>
      </c>
      <c r="BA22" s="48">
        <v>48</v>
      </c>
      <c r="BB22" s="48">
        <v>28</v>
      </c>
      <c r="BC22" s="15">
        <v>82</v>
      </c>
      <c r="BD22" s="9">
        <v>59</v>
      </c>
      <c r="BE22" s="9">
        <v>23</v>
      </c>
      <c r="BF22" s="5">
        <v>82</v>
      </c>
      <c r="BG22" s="104">
        <v>104</v>
      </c>
      <c r="BH22" s="104">
        <v>27</v>
      </c>
      <c r="BI22" s="104">
        <v>10</v>
      </c>
      <c r="BJ22" s="104">
        <v>15</v>
      </c>
      <c r="BK22" s="104">
        <v>15</v>
      </c>
      <c r="BL22" s="27">
        <f t="shared" si="13"/>
        <v>515</v>
      </c>
      <c r="BM22" s="104">
        <f t="shared" si="12"/>
        <v>208</v>
      </c>
      <c r="BN22" s="104">
        <f t="shared" si="12"/>
        <v>123</v>
      </c>
    </row>
    <row r="23" spans="1:66" ht="13.5" thickBot="1" x14ac:dyDescent="0.25">
      <c r="A23" s="72" t="s">
        <v>34</v>
      </c>
      <c r="B23" s="104">
        <v>0</v>
      </c>
      <c r="C23" s="104">
        <v>1</v>
      </c>
      <c r="D23" s="11">
        <v>1</v>
      </c>
      <c r="E23" s="104">
        <v>2</v>
      </c>
      <c r="F23" s="104">
        <v>0</v>
      </c>
      <c r="G23" s="11">
        <v>2</v>
      </c>
      <c r="H23" s="104">
        <v>0</v>
      </c>
      <c r="I23" s="104">
        <v>1</v>
      </c>
      <c r="J23" s="11">
        <v>1</v>
      </c>
      <c r="K23" s="104"/>
      <c r="L23" s="104"/>
      <c r="M23" s="11"/>
      <c r="N23" s="9"/>
      <c r="O23" s="9"/>
      <c r="P23" s="11"/>
      <c r="Q23" s="9"/>
      <c r="R23" s="9"/>
      <c r="S23" s="21"/>
      <c r="T23" s="104"/>
      <c r="U23" s="104"/>
      <c r="V23" s="21"/>
      <c r="W23" s="26"/>
      <c r="X23" s="26"/>
      <c r="Y23" s="21"/>
      <c r="Z23" s="30"/>
      <c r="AA23" s="30"/>
      <c r="AB23" s="23"/>
      <c r="AC23" s="104"/>
      <c r="AD23" s="104"/>
      <c r="AE23" s="11"/>
      <c r="AF23" s="102"/>
      <c r="AG23" s="102"/>
      <c r="AH23" s="35"/>
      <c r="AI23" s="105"/>
      <c r="AJ23" s="105"/>
      <c r="AK23" s="11"/>
      <c r="AL23" s="64">
        <f t="shared" si="11"/>
        <v>2</v>
      </c>
      <c r="AM23" s="64">
        <f t="shared" si="11"/>
        <v>2</v>
      </c>
      <c r="AN23" s="64">
        <f t="shared" si="11"/>
        <v>4</v>
      </c>
      <c r="AO23" s="65">
        <v>16</v>
      </c>
      <c r="AP23" s="65">
        <v>9</v>
      </c>
      <c r="AQ23" s="65">
        <v>25</v>
      </c>
      <c r="AR23" s="81">
        <v>9</v>
      </c>
      <c r="AS23" s="81">
        <v>7</v>
      </c>
      <c r="AT23" s="81">
        <v>16</v>
      </c>
      <c r="AU23" s="66">
        <v>13</v>
      </c>
      <c r="AV23" s="66">
        <v>7</v>
      </c>
      <c r="AW23" s="66">
        <v>20</v>
      </c>
      <c r="AX23" s="67">
        <v>21</v>
      </c>
      <c r="AY23" s="67">
        <v>11</v>
      </c>
      <c r="AZ23" s="67">
        <v>32</v>
      </c>
      <c r="BA23" s="48">
        <v>14</v>
      </c>
      <c r="BB23" s="48">
        <v>5</v>
      </c>
      <c r="BC23" s="15">
        <v>19</v>
      </c>
      <c r="BD23" s="9">
        <v>11</v>
      </c>
      <c r="BE23" s="9">
        <v>3</v>
      </c>
      <c r="BF23" s="5">
        <v>14</v>
      </c>
      <c r="BG23" s="104">
        <v>3</v>
      </c>
      <c r="BH23" s="104">
        <v>9</v>
      </c>
      <c r="BI23" s="104">
        <v>4</v>
      </c>
      <c r="BJ23" s="104">
        <v>6</v>
      </c>
      <c r="BK23" s="104">
        <v>1</v>
      </c>
      <c r="BL23" s="27">
        <f t="shared" si="13"/>
        <v>153</v>
      </c>
      <c r="BM23" s="104">
        <f t="shared" si="12"/>
        <v>86</v>
      </c>
      <c r="BN23" s="104">
        <f t="shared" si="12"/>
        <v>44</v>
      </c>
    </row>
    <row r="24" spans="1:66" ht="13.5" thickBot="1" x14ac:dyDescent="0.25">
      <c r="A24" s="72" t="s">
        <v>18</v>
      </c>
      <c r="B24" s="104">
        <v>0</v>
      </c>
      <c r="C24" s="104">
        <v>0</v>
      </c>
      <c r="D24" s="11">
        <v>0</v>
      </c>
      <c r="E24" s="104">
        <v>1</v>
      </c>
      <c r="F24" s="104">
        <v>0</v>
      </c>
      <c r="G24" s="11">
        <v>1</v>
      </c>
      <c r="H24" s="104">
        <v>0</v>
      </c>
      <c r="I24" s="104">
        <v>1</v>
      </c>
      <c r="J24" s="11">
        <v>1</v>
      </c>
      <c r="K24" s="9"/>
      <c r="L24" s="9"/>
      <c r="M24" s="11"/>
      <c r="N24" s="9"/>
      <c r="O24" s="9"/>
      <c r="P24" s="11"/>
      <c r="Q24" s="9"/>
      <c r="R24" s="9"/>
      <c r="S24" s="21"/>
      <c r="T24" s="104"/>
      <c r="U24" s="104"/>
      <c r="V24" s="21"/>
      <c r="W24" s="26"/>
      <c r="X24" s="26"/>
      <c r="Y24" s="21"/>
      <c r="Z24" s="30"/>
      <c r="AA24" s="30"/>
      <c r="AB24" s="23"/>
      <c r="AC24" s="104"/>
      <c r="AD24" s="104"/>
      <c r="AE24" s="11"/>
      <c r="AF24" s="102"/>
      <c r="AG24" s="102"/>
      <c r="AH24" s="35"/>
      <c r="AI24" s="105"/>
      <c r="AJ24" s="105"/>
      <c r="AK24" s="11"/>
      <c r="AL24" s="64">
        <f t="shared" si="11"/>
        <v>1</v>
      </c>
      <c r="AM24" s="64">
        <f t="shared" si="11"/>
        <v>1</v>
      </c>
      <c r="AN24" s="64">
        <f t="shared" si="11"/>
        <v>2</v>
      </c>
      <c r="AO24" s="65">
        <v>13</v>
      </c>
      <c r="AP24" s="65">
        <v>7</v>
      </c>
      <c r="AQ24" s="65">
        <v>22</v>
      </c>
      <c r="AR24" s="81">
        <v>14</v>
      </c>
      <c r="AS24" s="81">
        <v>8</v>
      </c>
      <c r="AT24" s="81">
        <v>24</v>
      </c>
      <c r="AU24" s="66">
        <v>15</v>
      </c>
      <c r="AV24" s="66">
        <v>3</v>
      </c>
      <c r="AW24" s="66">
        <v>19</v>
      </c>
      <c r="AX24" s="67">
        <v>20</v>
      </c>
      <c r="AY24" s="67">
        <v>10</v>
      </c>
      <c r="AZ24" s="67">
        <v>30</v>
      </c>
      <c r="BA24" s="48">
        <v>11</v>
      </c>
      <c r="BB24" s="48">
        <v>7</v>
      </c>
      <c r="BC24" s="15">
        <v>19</v>
      </c>
      <c r="BD24" s="9">
        <v>16</v>
      </c>
      <c r="BE24" s="9">
        <v>4</v>
      </c>
      <c r="BF24" s="5">
        <v>20</v>
      </c>
      <c r="BG24" s="104">
        <v>7</v>
      </c>
      <c r="BH24" s="104">
        <v>6</v>
      </c>
      <c r="BI24" s="104">
        <v>0</v>
      </c>
      <c r="BJ24" s="104">
        <v>6</v>
      </c>
      <c r="BK24" s="104">
        <v>1</v>
      </c>
      <c r="BL24" s="27">
        <f t="shared" si="13"/>
        <v>156</v>
      </c>
      <c r="BM24" s="104">
        <f t="shared" si="12"/>
        <v>90</v>
      </c>
      <c r="BN24" s="104">
        <f t="shared" si="12"/>
        <v>40</v>
      </c>
    </row>
    <row r="25" spans="1:66" ht="13.5" thickBot="1" x14ac:dyDescent="0.25">
      <c r="A25" s="72" t="s">
        <v>19</v>
      </c>
      <c r="B25" s="104">
        <v>6</v>
      </c>
      <c r="C25" s="104">
        <v>0</v>
      </c>
      <c r="D25" s="11">
        <v>6</v>
      </c>
      <c r="E25" s="104">
        <v>8</v>
      </c>
      <c r="F25" s="104">
        <v>7</v>
      </c>
      <c r="G25" s="11">
        <v>15</v>
      </c>
      <c r="H25" s="104">
        <v>2</v>
      </c>
      <c r="I25" s="104">
        <v>9</v>
      </c>
      <c r="J25" s="11">
        <v>11</v>
      </c>
      <c r="K25" s="9"/>
      <c r="L25" s="9"/>
      <c r="M25" s="11"/>
      <c r="N25" s="9"/>
      <c r="O25" s="9"/>
      <c r="P25" s="11"/>
      <c r="Q25" s="9"/>
      <c r="R25" s="9"/>
      <c r="S25" s="21"/>
      <c r="T25" s="104"/>
      <c r="U25" s="104"/>
      <c r="V25" s="21"/>
      <c r="W25" s="26"/>
      <c r="X25" s="26"/>
      <c r="Y25" s="21"/>
      <c r="Z25" s="30"/>
      <c r="AA25" s="30"/>
      <c r="AB25" s="23"/>
      <c r="AC25" s="104"/>
      <c r="AD25" s="104"/>
      <c r="AE25" s="11"/>
      <c r="AF25" s="102"/>
      <c r="AG25" s="102"/>
      <c r="AH25" s="35"/>
      <c r="AI25" s="105"/>
      <c r="AJ25" s="105"/>
      <c r="AK25" s="11"/>
      <c r="AL25" s="64">
        <f t="shared" si="11"/>
        <v>16</v>
      </c>
      <c r="AM25" s="64">
        <f t="shared" si="11"/>
        <v>16</v>
      </c>
      <c r="AN25" s="64">
        <f t="shared" si="11"/>
        <v>32</v>
      </c>
      <c r="AO25" s="65">
        <v>83</v>
      </c>
      <c r="AP25" s="65">
        <v>83</v>
      </c>
      <c r="AQ25" s="65">
        <v>168</v>
      </c>
      <c r="AR25" s="81">
        <v>163</v>
      </c>
      <c r="AS25" s="81">
        <v>41</v>
      </c>
      <c r="AT25" s="81">
        <v>213</v>
      </c>
      <c r="AU25" s="66">
        <v>93</v>
      </c>
      <c r="AV25" s="66">
        <v>88</v>
      </c>
      <c r="AW25" s="66">
        <v>184</v>
      </c>
      <c r="AX25" s="67">
        <v>82</v>
      </c>
      <c r="AY25" s="67">
        <v>82</v>
      </c>
      <c r="AZ25" s="67">
        <v>170</v>
      </c>
      <c r="BA25" s="48">
        <v>154</v>
      </c>
      <c r="BB25" s="48">
        <v>90</v>
      </c>
      <c r="BC25" s="15">
        <v>253</v>
      </c>
      <c r="BD25" s="9">
        <v>171</v>
      </c>
      <c r="BE25" s="9">
        <v>88</v>
      </c>
      <c r="BF25" s="5">
        <v>266</v>
      </c>
      <c r="BG25" s="104">
        <v>221</v>
      </c>
      <c r="BH25" s="104">
        <v>128</v>
      </c>
      <c r="BI25" s="104">
        <v>101</v>
      </c>
      <c r="BJ25" s="104">
        <v>138</v>
      </c>
      <c r="BK25" s="104">
        <v>43</v>
      </c>
      <c r="BL25" s="27">
        <f t="shared" si="13"/>
        <v>1917</v>
      </c>
      <c r="BM25" s="104">
        <f t="shared" si="12"/>
        <v>762</v>
      </c>
      <c r="BN25" s="104">
        <f t="shared" si="12"/>
        <v>488</v>
      </c>
    </row>
    <row r="26" spans="1:66" ht="13.5" thickBot="1" x14ac:dyDescent="0.25">
      <c r="A26" s="72" t="s">
        <v>20</v>
      </c>
      <c r="B26" s="104">
        <v>16</v>
      </c>
      <c r="C26" s="104">
        <v>11</v>
      </c>
      <c r="D26" s="11">
        <v>27</v>
      </c>
      <c r="E26" s="104">
        <v>12</v>
      </c>
      <c r="F26" s="104">
        <v>13</v>
      </c>
      <c r="G26" s="11">
        <v>29</v>
      </c>
      <c r="H26" s="104">
        <v>20</v>
      </c>
      <c r="I26" s="104">
        <v>12</v>
      </c>
      <c r="J26" s="11">
        <v>33</v>
      </c>
      <c r="K26" s="9"/>
      <c r="L26" s="9"/>
      <c r="M26" s="11"/>
      <c r="N26" s="9"/>
      <c r="O26" s="9"/>
      <c r="P26" s="11"/>
      <c r="Q26" s="9"/>
      <c r="R26" s="9"/>
      <c r="S26" s="21"/>
      <c r="T26" s="104"/>
      <c r="U26" s="104"/>
      <c r="V26" s="21"/>
      <c r="W26" s="26"/>
      <c r="X26" s="26"/>
      <c r="Y26" s="21"/>
      <c r="Z26" s="30"/>
      <c r="AA26" s="30"/>
      <c r="AB26" s="23"/>
      <c r="AC26" s="104"/>
      <c r="AD26" s="104"/>
      <c r="AE26" s="11"/>
      <c r="AF26" s="102"/>
      <c r="AG26" s="102"/>
      <c r="AH26" s="35"/>
      <c r="AI26" s="105"/>
      <c r="AJ26" s="105"/>
      <c r="AK26" s="11"/>
      <c r="AL26" s="64">
        <f t="shared" si="11"/>
        <v>48</v>
      </c>
      <c r="AM26" s="64">
        <f t="shared" si="11"/>
        <v>36</v>
      </c>
      <c r="AN26" s="64">
        <f t="shared" si="11"/>
        <v>89</v>
      </c>
      <c r="AO26" s="65">
        <v>178</v>
      </c>
      <c r="AP26" s="65">
        <v>152</v>
      </c>
      <c r="AQ26" s="65">
        <v>338</v>
      </c>
      <c r="AR26" s="81">
        <v>172</v>
      </c>
      <c r="AS26" s="81">
        <v>104</v>
      </c>
      <c r="AT26" s="81">
        <v>280</v>
      </c>
      <c r="AU26" s="66">
        <v>165</v>
      </c>
      <c r="AV26" s="66">
        <v>122</v>
      </c>
      <c r="AW26" s="66">
        <v>305</v>
      </c>
      <c r="AX26" s="67">
        <v>219</v>
      </c>
      <c r="AY26" s="67">
        <v>109</v>
      </c>
      <c r="AZ26" s="67">
        <v>328</v>
      </c>
      <c r="BA26" s="48">
        <v>231</v>
      </c>
      <c r="BB26" s="48">
        <v>152</v>
      </c>
      <c r="BC26" s="15">
        <v>383</v>
      </c>
      <c r="BD26" s="9">
        <v>251</v>
      </c>
      <c r="BE26" s="9">
        <v>138</v>
      </c>
      <c r="BF26" s="5">
        <v>401</v>
      </c>
      <c r="BG26" s="104">
        <v>479</v>
      </c>
      <c r="BH26" s="104">
        <v>190</v>
      </c>
      <c r="BI26" s="104">
        <v>257</v>
      </c>
      <c r="BJ26" s="104">
        <v>201</v>
      </c>
      <c r="BK26" s="104">
        <v>35</v>
      </c>
      <c r="BL26" s="27">
        <f t="shared" si="13"/>
        <v>3286</v>
      </c>
      <c r="BM26" s="104">
        <f t="shared" si="12"/>
        <v>1264</v>
      </c>
      <c r="BN26" s="104">
        <f t="shared" si="12"/>
        <v>813</v>
      </c>
    </row>
    <row r="27" spans="1:66" ht="13.5" thickBot="1" x14ac:dyDescent="0.25">
      <c r="A27" s="72" t="s">
        <v>21</v>
      </c>
      <c r="B27" s="104">
        <v>0</v>
      </c>
      <c r="C27" s="104">
        <v>5</v>
      </c>
      <c r="D27" s="11">
        <v>5</v>
      </c>
      <c r="E27" s="104">
        <v>2</v>
      </c>
      <c r="F27" s="104">
        <v>6</v>
      </c>
      <c r="G27" s="11">
        <v>8</v>
      </c>
      <c r="H27" s="104">
        <v>5</v>
      </c>
      <c r="I27" s="104">
        <v>2</v>
      </c>
      <c r="J27" s="11">
        <v>7</v>
      </c>
      <c r="K27" s="104"/>
      <c r="L27" s="104"/>
      <c r="M27" s="11"/>
      <c r="N27" s="9"/>
      <c r="O27" s="9"/>
      <c r="P27" s="11"/>
      <c r="Q27" s="9"/>
      <c r="R27" s="9"/>
      <c r="S27" s="21"/>
      <c r="T27" s="26"/>
      <c r="U27" s="26"/>
      <c r="V27" s="21"/>
      <c r="W27" s="26"/>
      <c r="X27" s="26"/>
      <c r="Y27" s="21"/>
      <c r="Z27" s="30"/>
      <c r="AA27" s="30"/>
      <c r="AB27" s="23"/>
      <c r="AC27" s="104"/>
      <c r="AD27" s="104"/>
      <c r="AE27" s="11"/>
      <c r="AF27" s="102"/>
      <c r="AG27" s="102"/>
      <c r="AH27" s="35"/>
      <c r="AI27" s="105"/>
      <c r="AJ27" s="105"/>
      <c r="AK27" s="11"/>
      <c r="AL27" s="64">
        <f t="shared" si="11"/>
        <v>7</v>
      </c>
      <c r="AM27" s="64">
        <f t="shared" si="11"/>
        <v>13</v>
      </c>
      <c r="AN27" s="64">
        <f t="shared" si="11"/>
        <v>20</v>
      </c>
      <c r="AO27" s="65">
        <v>22</v>
      </c>
      <c r="AP27" s="65">
        <v>14</v>
      </c>
      <c r="AQ27" s="65">
        <v>42</v>
      </c>
      <c r="AR27" s="81">
        <v>44</v>
      </c>
      <c r="AS27" s="81">
        <v>33</v>
      </c>
      <c r="AT27" s="81">
        <v>80</v>
      </c>
      <c r="AU27" s="66">
        <v>49</v>
      </c>
      <c r="AV27" s="66">
        <v>36</v>
      </c>
      <c r="AW27" s="66">
        <v>89</v>
      </c>
      <c r="AX27" s="67">
        <v>32</v>
      </c>
      <c r="AY27" s="67">
        <v>36</v>
      </c>
      <c r="AZ27" s="67">
        <v>71</v>
      </c>
      <c r="BA27" s="48">
        <v>51</v>
      </c>
      <c r="BB27" s="48">
        <v>38</v>
      </c>
      <c r="BC27" s="15">
        <v>94</v>
      </c>
      <c r="BD27" s="9">
        <v>37</v>
      </c>
      <c r="BE27" s="9">
        <v>21</v>
      </c>
      <c r="BF27" s="5">
        <v>58</v>
      </c>
      <c r="BG27" s="104">
        <v>4</v>
      </c>
      <c r="BH27" s="104">
        <v>0</v>
      </c>
      <c r="BI27" s="104">
        <v>0</v>
      </c>
      <c r="BJ27" s="104">
        <v>0</v>
      </c>
      <c r="BK27" s="104">
        <v>0</v>
      </c>
      <c r="BL27" s="27">
        <f>SUM(AT27+AW27+AZ27+BC27+BF27+BG27+BH27+BI27+BJ27+BK27+AQ27+AN27)</f>
        <v>458</v>
      </c>
      <c r="BM27" s="104">
        <f t="shared" si="12"/>
        <v>242</v>
      </c>
      <c r="BN27" s="104">
        <f t="shared" si="12"/>
        <v>191</v>
      </c>
    </row>
    <row r="28" spans="1:66" ht="13.5" thickBot="1" x14ac:dyDescent="0.25">
      <c r="A28" s="17" t="s">
        <v>37</v>
      </c>
      <c r="B28" s="28">
        <f>SUM(B18:B27)</f>
        <v>42</v>
      </c>
      <c r="C28" s="28">
        <f t="shared" ref="C28:AK28" si="14">SUM(C18:C27)</f>
        <v>35</v>
      </c>
      <c r="D28" s="29">
        <f>SUM(D18:D27)</f>
        <v>81</v>
      </c>
      <c r="E28" s="29">
        <f t="shared" si="14"/>
        <v>52</v>
      </c>
      <c r="F28" s="29">
        <f t="shared" si="14"/>
        <v>47</v>
      </c>
      <c r="G28" s="29">
        <f t="shared" si="14"/>
        <v>104</v>
      </c>
      <c r="H28" s="29">
        <f t="shared" si="14"/>
        <v>43</v>
      </c>
      <c r="I28" s="29">
        <f t="shared" si="14"/>
        <v>48</v>
      </c>
      <c r="J28" s="29">
        <f t="shared" si="14"/>
        <v>94</v>
      </c>
      <c r="K28" s="29">
        <f t="shared" si="14"/>
        <v>0</v>
      </c>
      <c r="L28" s="29">
        <f t="shared" si="14"/>
        <v>0</v>
      </c>
      <c r="M28" s="29">
        <f t="shared" si="14"/>
        <v>0</v>
      </c>
      <c r="N28" s="29">
        <f t="shared" si="14"/>
        <v>0</v>
      </c>
      <c r="O28" s="29">
        <f t="shared" si="14"/>
        <v>0</v>
      </c>
      <c r="P28" s="29">
        <f t="shared" si="14"/>
        <v>0</v>
      </c>
      <c r="Q28" s="29">
        <f t="shared" si="14"/>
        <v>0</v>
      </c>
      <c r="R28" s="29">
        <f t="shared" si="14"/>
        <v>0</v>
      </c>
      <c r="S28" s="29">
        <f t="shared" si="14"/>
        <v>0</v>
      </c>
      <c r="T28" s="29">
        <f t="shared" si="14"/>
        <v>0</v>
      </c>
      <c r="U28" s="29">
        <f t="shared" si="14"/>
        <v>0</v>
      </c>
      <c r="V28" s="29">
        <f t="shared" si="14"/>
        <v>0</v>
      </c>
      <c r="W28" s="29">
        <f t="shared" si="14"/>
        <v>0</v>
      </c>
      <c r="X28" s="29">
        <f t="shared" si="14"/>
        <v>0</v>
      </c>
      <c r="Y28" s="29">
        <f t="shared" si="14"/>
        <v>0</v>
      </c>
      <c r="Z28" s="38">
        <f t="shared" si="14"/>
        <v>0</v>
      </c>
      <c r="AA28" s="38">
        <f t="shared" si="14"/>
        <v>0</v>
      </c>
      <c r="AB28" s="38">
        <f t="shared" si="14"/>
        <v>0</v>
      </c>
      <c r="AC28" s="39">
        <f t="shared" si="14"/>
        <v>0</v>
      </c>
      <c r="AD28" s="39">
        <f t="shared" si="14"/>
        <v>0</v>
      </c>
      <c r="AE28" s="39">
        <f t="shared" si="14"/>
        <v>0</v>
      </c>
      <c r="AF28" s="38">
        <f t="shared" si="14"/>
        <v>0</v>
      </c>
      <c r="AG28" s="38">
        <f t="shared" si="14"/>
        <v>0</v>
      </c>
      <c r="AH28" s="38">
        <f t="shared" si="14"/>
        <v>0</v>
      </c>
      <c r="AI28" s="38">
        <f t="shared" si="14"/>
        <v>0</v>
      </c>
      <c r="AJ28" s="38">
        <f t="shared" si="14"/>
        <v>0</v>
      </c>
      <c r="AK28" s="29">
        <f t="shared" si="14"/>
        <v>0</v>
      </c>
      <c r="AL28" s="74">
        <f t="shared" si="11"/>
        <v>137</v>
      </c>
      <c r="AM28" s="74">
        <f t="shared" si="11"/>
        <v>130</v>
      </c>
      <c r="AN28" s="74">
        <f t="shared" si="11"/>
        <v>279</v>
      </c>
      <c r="AO28" s="65">
        <v>626</v>
      </c>
      <c r="AP28" s="65">
        <v>515</v>
      </c>
      <c r="AQ28" s="65">
        <f>SUM(AQ18:AQ27)</f>
        <v>1168</v>
      </c>
      <c r="AR28" s="81">
        <f>SUM(AR18:AR27)</f>
        <v>713</v>
      </c>
      <c r="AS28" s="81">
        <f>SUM(AS18:AS27)</f>
        <v>438</v>
      </c>
      <c r="AT28" s="81">
        <f>SUM(AT18:AT27)</f>
        <v>1242</v>
      </c>
      <c r="AU28" s="66">
        <v>717</v>
      </c>
      <c r="AV28" s="66">
        <v>524</v>
      </c>
      <c r="AW28" s="66">
        <v>1291</v>
      </c>
      <c r="AX28" s="67">
        <v>831</v>
      </c>
      <c r="AY28" s="67">
        <v>540</v>
      </c>
      <c r="AZ28" s="67">
        <v>1398</v>
      </c>
      <c r="BA28" s="15">
        <v>825</v>
      </c>
      <c r="BB28" s="15">
        <v>555</v>
      </c>
      <c r="BC28" s="15">
        <v>1416</v>
      </c>
      <c r="BD28" s="9">
        <v>754</v>
      </c>
      <c r="BE28" s="9">
        <v>390</v>
      </c>
      <c r="BF28" s="5">
        <v>1195</v>
      </c>
      <c r="BG28" s="33">
        <v>1234</v>
      </c>
      <c r="BH28" s="33">
        <v>617</v>
      </c>
      <c r="BI28" s="33">
        <v>593</v>
      </c>
      <c r="BJ28" s="33">
        <v>692</v>
      </c>
      <c r="BK28" s="33">
        <v>259</v>
      </c>
      <c r="BL28" s="4">
        <f>SUM(AT28+AW28+AZ28+BC28+BF28+BG28+BH28+BI28+BJ28+BK28+AQ28+AN28)</f>
        <v>11384</v>
      </c>
      <c r="BM28" s="104">
        <f t="shared" si="12"/>
        <v>4603</v>
      </c>
      <c r="BN28" s="104">
        <f t="shared" si="12"/>
        <v>3092</v>
      </c>
    </row>
    <row r="29" spans="1:66" ht="14.25" thickTop="1" thickBot="1" x14ac:dyDescent="0.25">
      <c r="A29" s="69" t="s">
        <v>35</v>
      </c>
      <c r="B29" s="70">
        <f>SUM(B28+B16+B9)</f>
        <v>72</v>
      </c>
      <c r="C29" s="70">
        <f>SUM(C28+C16+C9)</f>
        <v>81</v>
      </c>
      <c r="D29" s="70">
        <f t="shared" ref="D29:AJ29" si="15">SUM(D28+D16+D9)</f>
        <v>170</v>
      </c>
      <c r="E29" s="70">
        <f t="shared" si="15"/>
        <v>127</v>
      </c>
      <c r="F29" s="70">
        <f t="shared" si="15"/>
        <v>94</v>
      </c>
      <c r="G29" s="70">
        <f t="shared" si="15"/>
        <v>250</v>
      </c>
      <c r="H29" s="70">
        <f t="shared" si="15"/>
        <v>98</v>
      </c>
      <c r="I29" s="70">
        <f t="shared" si="15"/>
        <v>107</v>
      </c>
      <c r="J29" s="70">
        <f t="shared" si="15"/>
        <v>216</v>
      </c>
      <c r="K29" s="70">
        <f t="shared" si="15"/>
        <v>0</v>
      </c>
      <c r="L29" s="70">
        <f t="shared" si="15"/>
        <v>0</v>
      </c>
      <c r="M29" s="70">
        <f t="shared" si="15"/>
        <v>0</v>
      </c>
      <c r="N29" s="70">
        <f t="shared" si="15"/>
        <v>0</v>
      </c>
      <c r="O29" s="70">
        <f t="shared" si="15"/>
        <v>0</v>
      </c>
      <c r="P29" s="70">
        <f t="shared" si="15"/>
        <v>0</v>
      </c>
      <c r="Q29" s="70">
        <f t="shared" si="15"/>
        <v>0</v>
      </c>
      <c r="R29" s="70">
        <f t="shared" si="15"/>
        <v>0</v>
      </c>
      <c r="S29" s="70">
        <f t="shared" si="15"/>
        <v>0</v>
      </c>
      <c r="T29" s="70">
        <f t="shared" si="15"/>
        <v>0</v>
      </c>
      <c r="U29" s="70">
        <f t="shared" si="15"/>
        <v>0</v>
      </c>
      <c r="V29" s="70">
        <f t="shared" si="15"/>
        <v>0</v>
      </c>
      <c r="W29" s="70">
        <f t="shared" si="15"/>
        <v>0</v>
      </c>
      <c r="X29" s="70">
        <f t="shared" si="15"/>
        <v>0</v>
      </c>
      <c r="Y29" s="70">
        <f t="shared" si="15"/>
        <v>0</v>
      </c>
      <c r="Z29" s="70">
        <f t="shared" si="15"/>
        <v>0</v>
      </c>
      <c r="AA29" s="70">
        <f t="shared" si="15"/>
        <v>0</v>
      </c>
      <c r="AB29" s="70">
        <f t="shared" si="15"/>
        <v>0</v>
      </c>
      <c r="AC29" s="70">
        <f t="shared" si="15"/>
        <v>0</v>
      </c>
      <c r="AD29" s="70">
        <f t="shared" si="15"/>
        <v>0</v>
      </c>
      <c r="AE29" s="70">
        <f t="shared" si="15"/>
        <v>0</v>
      </c>
      <c r="AF29" s="70">
        <f t="shared" si="15"/>
        <v>0</v>
      </c>
      <c r="AG29" s="70">
        <f t="shared" si="15"/>
        <v>0</v>
      </c>
      <c r="AH29" s="70">
        <f t="shared" si="15"/>
        <v>0</v>
      </c>
      <c r="AI29" s="70">
        <f t="shared" si="15"/>
        <v>0</v>
      </c>
      <c r="AJ29" s="70">
        <f t="shared" si="15"/>
        <v>0</v>
      </c>
      <c r="AK29" s="70">
        <f>SUM(AK28+AK16+AK9)</f>
        <v>0</v>
      </c>
      <c r="AL29" s="73">
        <f t="shared" si="11"/>
        <v>297</v>
      </c>
      <c r="AM29" s="73">
        <f t="shared" si="11"/>
        <v>282</v>
      </c>
      <c r="AN29" s="73">
        <f>SUM(AK29+AH29+AE29+AB29+Y29+V29+S29+P29+M29+J29+G29+D29)</f>
        <v>636</v>
      </c>
      <c r="AO29" s="65">
        <f t="shared" ref="AO29:AP29" si="16">SUM(AO9+AO16+AO28)</f>
        <v>1369</v>
      </c>
      <c r="AP29" s="65">
        <f t="shared" si="16"/>
        <v>1129</v>
      </c>
      <c r="AQ29" s="65">
        <f>SUM(AQ9+AQ16+AQ28)</f>
        <v>2614</v>
      </c>
      <c r="AR29" s="81">
        <f>SUM(AR28+AR16+AR9)</f>
        <v>1579</v>
      </c>
      <c r="AS29" s="81">
        <f>SUM(AS28+AS16+AS9)</f>
        <v>1284</v>
      </c>
      <c r="AT29" s="81">
        <f>SUM(AT28+AT16+AT9)</f>
        <v>3043</v>
      </c>
      <c r="AU29" s="66">
        <v>1205</v>
      </c>
      <c r="AV29" s="66">
        <v>1628</v>
      </c>
      <c r="AW29" s="66">
        <v>2890</v>
      </c>
      <c r="AX29" s="68">
        <v>1586</v>
      </c>
      <c r="AY29" s="68">
        <v>1372</v>
      </c>
      <c r="AZ29" s="68">
        <v>3014</v>
      </c>
      <c r="BA29" s="49">
        <v>1685</v>
      </c>
      <c r="BB29" s="49">
        <v>1151</v>
      </c>
      <c r="BC29" s="49">
        <v>2953</v>
      </c>
      <c r="BD29" s="47">
        <v>1834</v>
      </c>
      <c r="BE29" s="47">
        <v>974</v>
      </c>
      <c r="BF29" s="47">
        <v>2887</v>
      </c>
      <c r="BG29" s="47">
        <v>3730</v>
      </c>
      <c r="BH29" s="47">
        <v>1374</v>
      </c>
      <c r="BI29" s="47">
        <v>1270</v>
      </c>
      <c r="BJ29" s="47">
        <v>1232</v>
      </c>
      <c r="BK29" s="47">
        <v>501</v>
      </c>
      <c r="BL29" s="4">
        <f>SUM(AT29+AW29+AZ29+BC29+BF29+BG29+BH29+BI29+BJ29+BK29+AQ29+AN29)</f>
        <v>26144</v>
      </c>
      <c r="BM29" s="104">
        <f>SUM(AR29+AU29+AX29+BA29+BD29+AO29+AL29)</f>
        <v>9555</v>
      </c>
      <c r="BN29" s="104">
        <f>SUM(AS29+AV29+AY29+BB29+BE29+AP29+AN29)</f>
        <v>8174</v>
      </c>
    </row>
    <row r="30" spans="1:66" ht="13.5" thickTop="1" x14ac:dyDescent="0.2"/>
    <row r="32" spans="1:66" x14ac:dyDescent="0.2">
      <c r="H32" s="189" t="s">
        <v>44</v>
      </c>
      <c r="I32" s="189"/>
      <c r="J32" s="189"/>
      <c r="K32" s="189"/>
    </row>
    <row r="33" spans="8:11" x14ac:dyDescent="0.2">
      <c r="H33" s="98" t="s">
        <v>52</v>
      </c>
      <c r="I33" s="229" t="s">
        <v>70</v>
      </c>
      <c r="J33" s="229"/>
      <c r="K33" s="229"/>
    </row>
    <row r="34" spans="8:11" x14ac:dyDescent="0.2">
      <c r="H34" s="98" t="s">
        <v>63</v>
      </c>
      <c r="I34" s="229" t="s">
        <v>70</v>
      </c>
      <c r="J34" s="229"/>
      <c r="K34" s="229"/>
    </row>
    <row r="35" spans="8:11" x14ac:dyDescent="0.2">
      <c r="H35" s="98" t="s">
        <v>71</v>
      </c>
      <c r="I35" s="229" t="s">
        <v>70</v>
      </c>
      <c r="J35" s="229"/>
      <c r="K35" s="229"/>
    </row>
    <row r="36" spans="8:11" x14ac:dyDescent="0.2">
      <c r="H36" s="98" t="s">
        <v>73</v>
      </c>
      <c r="I36" s="225" t="s">
        <v>74</v>
      </c>
      <c r="J36" s="226"/>
      <c r="K36" s="227"/>
    </row>
    <row r="37" spans="8:11" x14ac:dyDescent="0.2">
      <c r="H37" s="98" t="s">
        <v>75</v>
      </c>
      <c r="I37" s="225" t="s">
        <v>76</v>
      </c>
      <c r="J37" s="226"/>
      <c r="K37" s="227"/>
    </row>
    <row r="38" spans="8:11" x14ac:dyDescent="0.2">
      <c r="H38" s="108" t="s">
        <v>56</v>
      </c>
      <c r="I38" s="225" t="s">
        <v>70</v>
      </c>
      <c r="J38" s="226"/>
      <c r="K38" s="227"/>
    </row>
    <row r="39" spans="8:11" x14ac:dyDescent="0.2">
      <c r="H39" s="99" t="s">
        <v>60</v>
      </c>
      <c r="I39" s="228" t="s">
        <v>77</v>
      </c>
      <c r="J39" s="228"/>
      <c r="K39" s="228"/>
    </row>
  </sheetData>
  <mergeCells count="31">
    <mergeCell ref="I38:K38"/>
    <mergeCell ref="BD3:BN3"/>
    <mergeCell ref="B4:D4"/>
    <mergeCell ref="E4:G4"/>
    <mergeCell ref="H4:J4"/>
    <mergeCell ref="K4:M4"/>
    <mergeCell ref="N4:P4"/>
    <mergeCell ref="Q4:S4"/>
    <mergeCell ref="T4:V4"/>
    <mergeCell ref="AC4:AE4"/>
    <mergeCell ref="AF4:AH4"/>
    <mergeCell ref="AI4:AK4"/>
    <mergeCell ref="AL4:AN4"/>
    <mergeCell ref="W4:Y4"/>
    <mergeCell ref="Z4:AB4"/>
    <mergeCell ref="A3:A4"/>
    <mergeCell ref="B3:AQ3"/>
    <mergeCell ref="I37:K37"/>
    <mergeCell ref="I39:K39"/>
    <mergeCell ref="BL4:BN4"/>
    <mergeCell ref="H32:K32"/>
    <mergeCell ref="I33:K33"/>
    <mergeCell ref="I34:K34"/>
    <mergeCell ref="I35:K35"/>
    <mergeCell ref="I36:K36"/>
    <mergeCell ref="AO4:AQ4"/>
    <mergeCell ref="AR4:AT4"/>
    <mergeCell ref="AU4:AW4"/>
    <mergeCell ref="AX4:AZ4"/>
    <mergeCell ref="BA4:BC4"/>
    <mergeCell ref="BD4:B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N39"/>
  <sheetViews>
    <sheetView topLeftCell="G1" workbookViewId="0">
      <selection activeCell="N1" sqref="N1:AK1048576"/>
    </sheetView>
  </sheetViews>
  <sheetFormatPr baseColWidth="10" defaultRowHeight="12.75" x14ac:dyDescent="0.2"/>
  <cols>
    <col min="1" max="1" width="21.42578125" customWidth="1"/>
    <col min="2" max="13" width="11.42578125" customWidth="1"/>
    <col min="14" max="37" width="11.42578125" hidden="1" customWidth="1"/>
    <col min="38" max="63" width="11.42578125" customWidth="1"/>
  </cols>
  <sheetData>
    <row r="1" spans="1:66" ht="13.5" thickBot="1" x14ac:dyDescent="0.25"/>
    <row r="2" spans="1:66" ht="13.5" thickBot="1" x14ac:dyDescent="0.25">
      <c r="A2" s="216" t="s">
        <v>3</v>
      </c>
      <c r="B2" s="191" t="s">
        <v>4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214" t="s">
        <v>36</v>
      </c>
      <c r="BE2" s="215"/>
      <c r="BF2" s="215"/>
      <c r="BG2" s="215"/>
      <c r="BH2" s="215"/>
      <c r="BI2" s="215"/>
      <c r="BJ2" s="215"/>
      <c r="BK2" s="215"/>
      <c r="BL2" s="215"/>
      <c r="BM2" s="215"/>
      <c r="BN2" s="215"/>
    </row>
    <row r="3" spans="1:66" ht="13.5" thickBot="1" x14ac:dyDescent="0.25">
      <c r="A3" s="216"/>
      <c r="B3" s="209" t="s">
        <v>31</v>
      </c>
      <c r="C3" s="209"/>
      <c r="D3" s="209"/>
      <c r="E3" s="209" t="s">
        <v>32</v>
      </c>
      <c r="F3" s="209"/>
      <c r="G3" s="209"/>
      <c r="H3" s="209" t="s">
        <v>22</v>
      </c>
      <c r="I3" s="209"/>
      <c r="J3" s="209"/>
      <c r="K3" s="209" t="s">
        <v>23</v>
      </c>
      <c r="L3" s="209"/>
      <c r="M3" s="209"/>
      <c r="N3" s="191" t="s">
        <v>24</v>
      </c>
      <c r="O3" s="192"/>
      <c r="P3" s="193"/>
      <c r="Q3" s="210" t="s">
        <v>25</v>
      </c>
      <c r="R3" s="211"/>
      <c r="S3" s="212"/>
      <c r="T3" s="191" t="s">
        <v>26</v>
      </c>
      <c r="U3" s="192"/>
      <c r="V3" s="193"/>
      <c r="W3" s="191" t="s">
        <v>42</v>
      </c>
      <c r="X3" s="192"/>
      <c r="Y3" s="193"/>
      <c r="Z3" s="221" t="s">
        <v>27</v>
      </c>
      <c r="AA3" s="222"/>
      <c r="AB3" s="223"/>
      <c r="AC3" s="191" t="s">
        <v>28</v>
      </c>
      <c r="AD3" s="192"/>
      <c r="AE3" s="193"/>
      <c r="AF3" s="191" t="s">
        <v>29</v>
      </c>
      <c r="AG3" s="192"/>
      <c r="AH3" s="193"/>
      <c r="AI3" s="209" t="s">
        <v>30</v>
      </c>
      <c r="AJ3" s="209"/>
      <c r="AK3" s="209"/>
      <c r="AL3" s="200">
        <v>2016</v>
      </c>
      <c r="AM3" s="201"/>
      <c r="AN3" s="202"/>
      <c r="AO3" s="224">
        <v>2015</v>
      </c>
      <c r="AP3" s="224"/>
      <c r="AQ3" s="224"/>
      <c r="AR3" s="194">
        <v>2014</v>
      </c>
      <c r="AS3" s="195"/>
      <c r="AT3" s="196"/>
      <c r="AU3" s="197">
        <v>2013</v>
      </c>
      <c r="AV3" s="198"/>
      <c r="AW3" s="199"/>
      <c r="AX3" s="203">
        <v>2012</v>
      </c>
      <c r="AY3" s="204"/>
      <c r="AZ3" s="205"/>
      <c r="BA3" s="206">
        <v>2011</v>
      </c>
      <c r="BB3" s="207"/>
      <c r="BC3" s="208"/>
      <c r="BD3" s="217">
        <v>2010</v>
      </c>
      <c r="BE3" s="218"/>
      <c r="BF3" s="219"/>
      <c r="BG3" s="115">
        <v>2009</v>
      </c>
      <c r="BH3" s="115">
        <v>2008</v>
      </c>
      <c r="BI3" s="115">
        <v>2007</v>
      </c>
      <c r="BJ3" s="115">
        <v>2006</v>
      </c>
      <c r="BK3" s="111">
        <v>2005</v>
      </c>
      <c r="BL3" s="220" t="s">
        <v>47</v>
      </c>
      <c r="BM3" s="220"/>
      <c r="BN3" s="220"/>
    </row>
    <row r="4" spans="1:66" ht="13.5" thickBot="1" x14ac:dyDescent="0.25">
      <c r="A4" s="1" t="s">
        <v>5</v>
      </c>
      <c r="B4" s="14" t="s">
        <v>39</v>
      </c>
      <c r="C4" s="14" t="s">
        <v>40</v>
      </c>
      <c r="D4" s="15" t="s">
        <v>41</v>
      </c>
      <c r="E4" s="15" t="s">
        <v>39</v>
      </c>
      <c r="F4" s="15" t="s">
        <v>40</v>
      </c>
      <c r="G4" s="15" t="s">
        <v>41</v>
      </c>
      <c r="H4" s="15" t="s">
        <v>39</v>
      </c>
      <c r="I4" s="15" t="s">
        <v>40</v>
      </c>
      <c r="J4" s="15" t="s">
        <v>41</v>
      </c>
      <c r="K4" s="15" t="s">
        <v>39</v>
      </c>
      <c r="L4" s="15" t="s">
        <v>40</v>
      </c>
      <c r="M4" s="15" t="s">
        <v>41</v>
      </c>
      <c r="N4" s="15" t="s">
        <v>39</v>
      </c>
      <c r="O4" s="15" t="s">
        <v>40</v>
      </c>
      <c r="P4" s="15" t="s">
        <v>41</v>
      </c>
      <c r="Q4" s="21" t="s">
        <v>39</v>
      </c>
      <c r="R4" s="21" t="s">
        <v>40</v>
      </c>
      <c r="S4" s="21" t="s">
        <v>41</v>
      </c>
      <c r="T4" s="21" t="s">
        <v>39</v>
      </c>
      <c r="U4" s="21" t="s">
        <v>40</v>
      </c>
      <c r="V4" s="21" t="s">
        <v>41</v>
      </c>
      <c r="W4" s="11" t="s">
        <v>39</v>
      </c>
      <c r="X4" s="11" t="s">
        <v>40</v>
      </c>
      <c r="Y4" s="11" t="s">
        <v>41</v>
      </c>
      <c r="Z4" s="11" t="s">
        <v>39</v>
      </c>
      <c r="AA4" s="11" t="s">
        <v>40</v>
      </c>
      <c r="AB4" s="21" t="s">
        <v>41</v>
      </c>
      <c r="AC4" s="11" t="s">
        <v>39</v>
      </c>
      <c r="AD4" s="11" t="s">
        <v>40</v>
      </c>
      <c r="AE4" s="11" t="s">
        <v>41</v>
      </c>
      <c r="AF4" s="11" t="s">
        <v>39</v>
      </c>
      <c r="AG4" s="11" t="s">
        <v>40</v>
      </c>
      <c r="AH4" s="11" t="s">
        <v>41</v>
      </c>
      <c r="AI4" s="11" t="s">
        <v>39</v>
      </c>
      <c r="AJ4" s="11" t="s">
        <v>40</v>
      </c>
      <c r="AK4" s="21" t="s">
        <v>41</v>
      </c>
      <c r="AL4" s="64" t="s">
        <v>39</v>
      </c>
      <c r="AM4" s="64" t="s">
        <v>40</v>
      </c>
      <c r="AN4" s="64" t="s">
        <v>41</v>
      </c>
      <c r="AO4" s="65" t="s">
        <v>39</v>
      </c>
      <c r="AP4" s="65" t="s">
        <v>40</v>
      </c>
      <c r="AQ4" s="65" t="s">
        <v>41</v>
      </c>
      <c r="AR4" s="81" t="s">
        <v>39</v>
      </c>
      <c r="AS4" s="81" t="s">
        <v>40</v>
      </c>
      <c r="AT4" s="81" t="s">
        <v>41</v>
      </c>
      <c r="AU4" s="66" t="s">
        <v>39</v>
      </c>
      <c r="AV4" s="66" t="s">
        <v>40</v>
      </c>
      <c r="AW4" s="66" t="s">
        <v>41</v>
      </c>
      <c r="AX4" s="67" t="s">
        <v>39</v>
      </c>
      <c r="AY4" s="67" t="s">
        <v>40</v>
      </c>
      <c r="AZ4" s="67" t="s">
        <v>41</v>
      </c>
      <c r="BA4" s="15" t="s">
        <v>39</v>
      </c>
      <c r="BB4" s="15" t="s">
        <v>40</v>
      </c>
      <c r="BC4" s="15" t="s">
        <v>41</v>
      </c>
      <c r="BD4" s="9" t="s">
        <v>39</v>
      </c>
      <c r="BE4" s="9" t="s">
        <v>40</v>
      </c>
      <c r="BF4" s="5" t="s">
        <v>41</v>
      </c>
      <c r="BG4" s="117"/>
      <c r="BH4" s="117"/>
      <c r="BI4" s="19"/>
      <c r="BJ4" s="19"/>
      <c r="BK4" s="19"/>
      <c r="BL4" s="4" t="s">
        <v>48</v>
      </c>
      <c r="BM4" s="36" t="s">
        <v>49</v>
      </c>
      <c r="BN4" s="36" t="s">
        <v>50</v>
      </c>
    </row>
    <row r="5" spans="1:66" ht="13.5" thickBot="1" x14ac:dyDescent="0.25">
      <c r="A5" s="72" t="s">
        <v>6</v>
      </c>
      <c r="B5" s="115">
        <v>11</v>
      </c>
      <c r="C5" s="115">
        <v>22</v>
      </c>
      <c r="D5" s="11">
        <v>33</v>
      </c>
      <c r="E5" s="115">
        <v>50</v>
      </c>
      <c r="F5" s="115">
        <v>31</v>
      </c>
      <c r="G5" s="11">
        <v>84</v>
      </c>
      <c r="H5" s="115">
        <v>15</v>
      </c>
      <c r="I5" s="115">
        <v>37</v>
      </c>
      <c r="J5" s="11">
        <v>54</v>
      </c>
      <c r="K5" s="9">
        <v>35</v>
      </c>
      <c r="L5" s="9">
        <v>19</v>
      </c>
      <c r="M5" s="11">
        <v>60</v>
      </c>
      <c r="N5" s="9"/>
      <c r="O5" s="9"/>
      <c r="P5" s="11"/>
      <c r="Q5" s="9"/>
      <c r="R5" s="9"/>
      <c r="S5" s="21"/>
      <c r="T5" s="115"/>
      <c r="U5" s="115"/>
      <c r="V5" s="21"/>
      <c r="W5" s="26"/>
      <c r="X5" s="26"/>
      <c r="Y5" s="21"/>
      <c r="Z5" s="30"/>
      <c r="AA5" s="30"/>
      <c r="AB5" s="23"/>
      <c r="AC5" s="115"/>
      <c r="AD5" s="115"/>
      <c r="AE5" s="11"/>
      <c r="AF5" s="113"/>
      <c r="AG5" s="113"/>
      <c r="AH5" s="35"/>
      <c r="AI5" s="116"/>
      <c r="AJ5" s="116"/>
      <c r="AK5" s="11"/>
      <c r="AL5" s="64">
        <f>SUM(AI5+AF5+AC5+Z5+W5+T5+Q5+N5+K5+H5+E5+B5)</f>
        <v>111</v>
      </c>
      <c r="AM5" s="64">
        <f>SUM(AJ5+AG5+AD5+AA5+X5+U5+R5+O5+L5+I5+F5+C5)</f>
        <v>109</v>
      </c>
      <c r="AN5" s="64">
        <f>SUM(AK5+AH5+AE5+AB5+Y5+V5+S5+P5+M5+J5+G5+D5)</f>
        <v>231</v>
      </c>
      <c r="AO5" s="65">
        <v>471</v>
      </c>
      <c r="AP5" s="65">
        <v>355</v>
      </c>
      <c r="AQ5" s="65">
        <v>855</v>
      </c>
      <c r="AR5" s="81">
        <v>441</v>
      </c>
      <c r="AS5" s="81">
        <v>559</v>
      </c>
      <c r="AT5" s="81">
        <v>1072</v>
      </c>
      <c r="AU5" s="66">
        <v>108</v>
      </c>
      <c r="AV5" s="66">
        <v>798</v>
      </c>
      <c r="AW5" s="66">
        <v>911</v>
      </c>
      <c r="AX5" s="67">
        <v>380</v>
      </c>
      <c r="AY5" s="67">
        <v>584</v>
      </c>
      <c r="AZ5" s="67">
        <v>990</v>
      </c>
      <c r="BA5" s="48">
        <v>358</v>
      </c>
      <c r="BB5" s="48">
        <v>304</v>
      </c>
      <c r="BC5" s="15">
        <v>724</v>
      </c>
      <c r="BD5" s="9">
        <v>655</v>
      </c>
      <c r="BE5" s="9">
        <v>370</v>
      </c>
      <c r="BF5" s="5">
        <v>1034</v>
      </c>
      <c r="BG5" s="115">
        <v>2003</v>
      </c>
      <c r="BH5" s="115">
        <v>588</v>
      </c>
      <c r="BI5" s="115">
        <v>573</v>
      </c>
      <c r="BJ5" s="115">
        <v>432</v>
      </c>
      <c r="BK5" s="111">
        <v>192</v>
      </c>
      <c r="BL5" s="4">
        <f>SUM(AT5+AW5+AZ5+BC5+BF5+BG5+BH5+BI5+BJ5+BK5+AQ5+AN5)</f>
        <v>9605</v>
      </c>
      <c r="BM5" s="115">
        <f>SUM(AL5+AO5+AR5+AU5+AX5+BA5+BD5)</f>
        <v>2524</v>
      </c>
      <c r="BN5" s="115">
        <f>SUM(AS5+AV5+AY5+BB5+BE5+AP5+AM5)</f>
        <v>3079</v>
      </c>
    </row>
    <row r="6" spans="1:66" ht="13.5" thickBot="1" x14ac:dyDescent="0.25">
      <c r="A6" s="72" t="s">
        <v>7</v>
      </c>
      <c r="B6" s="115">
        <v>4</v>
      </c>
      <c r="C6" s="115">
        <v>1</v>
      </c>
      <c r="D6" s="11">
        <v>16</v>
      </c>
      <c r="E6" s="115">
        <v>8</v>
      </c>
      <c r="F6" s="115">
        <v>3</v>
      </c>
      <c r="G6" s="11">
        <v>17</v>
      </c>
      <c r="H6" s="115">
        <v>4</v>
      </c>
      <c r="I6" s="115">
        <v>3</v>
      </c>
      <c r="J6" s="11">
        <v>12</v>
      </c>
      <c r="K6" s="9">
        <v>12</v>
      </c>
      <c r="L6" s="9">
        <v>4</v>
      </c>
      <c r="M6" s="11">
        <v>18</v>
      </c>
      <c r="N6" s="9"/>
      <c r="O6" s="9"/>
      <c r="P6" s="11"/>
      <c r="Q6" s="9"/>
      <c r="R6" s="9"/>
      <c r="S6" s="21"/>
      <c r="T6" s="115"/>
      <c r="U6" s="115"/>
      <c r="V6" s="21"/>
      <c r="W6" s="26"/>
      <c r="X6" s="26"/>
      <c r="Y6" s="21"/>
      <c r="Z6" s="30"/>
      <c r="AA6" s="30"/>
      <c r="AB6" s="23"/>
      <c r="AC6" s="115"/>
      <c r="AD6" s="115"/>
      <c r="AE6" s="11"/>
      <c r="AF6" s="113"/>
      <c r="AG6" s="113"/>
      <c r="AH6" s="35"/>
      <c r="AI6" s="116"/>
      <c r="AJ6" s="116"/>
      <c r="AK6" s="11"/>
      <c r="AL6" s="64">
        <f t="shared" ref="AL6:AN8" si="0">SUM(AI6+AF6+AC6+Z6+W6+T6+Q6+N6+K6+H6+E6+B6)</f>
        <v>28</v>
      </c>
      <c r="AM6" s="64">
        <f t="shared" si="0"/>
        <v>11</v>
      </c>
      <c r="AN6" s="64">
        <f t="shared" si="0"/>
        <v>63</v>
      </c>
      <c r="AO6" s="65">
        <v>35</v>
      </c>
      <c r="AP6" s="65">
        <v>38</v>
      </c>
      <c r="AQ6" s="65">
        <v>79</v>
      </c>
      <c r="AR6" s="81">
        <v>58</v>
      </c>
      <c r="AS6" s="81">
        <v>16</v>
      </c>
      <c r="AT6" s="81">
        <v>82</v>
      </c>
      <c r="AU6" s="66">
        <v>76</v>
      </c>
      <c r="AV6" s="66">
        <v>33</v>
      </c>
      <c r="AW6" s="66">
        <v>109</v>
      </c>
      <c r="AX6" s="67">
        <v>47</v>
      </c>
      <c r="AY6" s="67">
        <v>41</v>
      </c>
      <c r="AZ6" s="67">
        <v>89</v>
      </c>
      <c r="BA6" s="48">
        <v>46</v>
      </c>
      <c r="BB6" s="48">
        <v>19</v>
      </c>
      <c r="BC6" s="15">
        <v>84</v>
      </c>
      <c r="BD6" s="9">
        <v>51</v>
      </c>
      <c r="BE6" s="9">
        <v>22</v>
      </c>
      <c r="BF6" s="5">
        <v>88</v>
      </c>
      <c r="BG6" s="115">
        <v>341</v>
      </c>
      <c r="BH6" s="115">
        <v>63</v>
      </c>
      <c r="BI6" s="115">
        <v>78</v>
      </c>
      <c r="BJ6" s="115">
        <v>63</v>
      </c>
      <c r="BK6" s="111">
        <v>41</v>
      </c>
      <c r="BL6" s="4">
        <f>SUM(AT6+AW6+AZ6+BC6+BF6+BG6+BH6+BI6+BJ6+BK6+AQ6+AN6)</f>
        <v>1180</v>
      </c>
      <c r="BM6" s="115">
        <f t="shared" ref="BM6:BM7" si="1">SUM(AL6+AO6+AR6+AU6+AX6+BA6+BD6)</f>
        <v>341</v>
      </c>
      <c r="BN6" s="115">
        <f t="shared" ref="BN6:BN7" si="2">SUM(AS6+AV6+AY6+BB6+BE6+AP6+AM6)</f>
        <v>180</v>
      </c>
    </row>
    <row r="7" spans="1:66" ht="13.5" thickBot="1" x14ac:dyDescent="0.25">
      <c r="A7" s="72" t="s">
        <v>8</v>
      </c>
      <c r="B7" s="115">
        <v>5</v>
      </c>
      <c r="C7" s="115">
        <v>6</v>
      </c>
      <c r="D7" s="11">
        <v>11</v>
      </c>
      <c r="E7" s="115">
        <v>8</v>
      </c>
      <c r="F7" s="115">
        <v>5</v>
      </c>
      <c r="G7" s="11">
        <v>13</v>
      </c>
      <c r="H7" s="115">
        <v>6</v>
      </c>
      <c r="I7" s="115">
        <v>3</v>
      </c>
      <c r="J7" s="11">
        <v>9</v>
      </c>
      <c r="K7" s="9">
        <v>8</v>
      </c>
      <c r="L7" s="9">
        <v>7</v>
      </c>
      <c r="M7" s="11">
        <v>15</v>
      </c>
      <c r="N7" s="9"/>
      <c r="O7" s="9"/>
      <c r="P7" s="11"/>
      <c r="Q7" s="9"/>
      <c r="R7" s="9"/>
      <c r="S7" s="21"/>
      <c r="T7" s="115"/>
      <c r="U7" s="115"/>
      <c r="V7" s="21"/>
      <c r="W7" s="26"/>
      <c r="X7" s="26"/>
      <c r="Y7" s="21"/>
      <c r="Z7" s="30"/>
      <c r="AA7" s="30"/>
      <c r="AB7" s="23"/>
      <c r="AC7" s="115"/>
      <c r="AD7" s="115"/>
      <c r="AE7" s="11"/>
      <c r="AF7" s="113"/>
      <c r="AG7" s="113"/>
      <c r="AH7" s="35"/>
      <c r="AI7" s="116"/>
      <c r="AJ7" s="116"/>
      <c r="AK7" s="11"/>
      <c r="AL7" s="64">
        <f t="shared" si="0"/>
        <v>27</v>
      </c>
      <c r="AM7" s="64">
        <f t="shared" si="0"/>
        <v>21</v>
      </c>
      <c r="AN7" s="64">
        <f t="shared" si="0"/>
        <v>48</v>
      </c>
      <c r="AO7" s="65">
        <v>61</v>
      </c>
      <c r="AP7" s="65">
        <v>55</v>
      </c>
      <c r="AQ7" s="65">
        <v>117</v>
      </c>
      <c r="AR7" s="81">
        <v>52</v>
      </c>
      <c r="AS7" s="81">
        <v>35</v>
      </c>
      <c r="AT7" s="81">
        <v>87</v>
      </c>
      <c r="AU7" s="66">
        <v>33</v>
      </c>
      <c r="AV7" s="66">
        <v>25</v>
      </c>
      <c r="AW7" s="66">
        <v>59</v>
      </c>
      <c r="AX7" s="67">
        <v>23</v>
      </c>
      <c r="AY7" s="67">
        <v>4</v>
      </c>
      <c r="AZ7" s="67">
        <v>27</v>
      </c>
      <c r="BA7" s="48">
        <v>36</v>
      </c>
      <c r="BB7" s="48">
        <v>22</v>
      </c>
      <c r="BC7" s="15">
        <v>58</v>
      </c>
      <c r="BD7" s="9">
        <v>38</v>
      </c>
      <c r="BE7" s="9">
        <v>16</v>
      </c>
      <c r="BF7" s="5">
        <v>55</v>
      </c>
      <c r="BG7" s="115">
        <v>28</v>
      </c>
      <c r="BH7" s="115">
        <v>15</v>
      </c>
      <c r="BI7" s="115">
        <v>8</v>
      </c>
      <c r="BJ7" s="115">
        <v>14</v>
      </c>
      <c r="BK7" s="111">
        <v>2</v>
      </c>
      <c r="BL7" s="4">
        <f>SUM(AT7+AW7+AZ7+BC7+BF7+BG7+BH7+BI7+BJ7+BK7+AQ7+AN7)</f>
        <v>518</v>
      </c>
      <c r="BM7" s="115">
        <f t="shared" si="1"/>
        <v>270</v>
      </c>
      <c r="BN7" s="115">
        <f t="shared" si="2"/>
        <v>178</v>
      </c>
    </row>
    <row r="8" spans="1:66" ht="13.5" thickBot="1" x14ac:dyDescent="0.25">
      <c r="A8" s="2" t="s">
        <v>37</v>
      </c>
      <c r="B8" s="13">
        <f>SUM(B5:B7)</f>
        <v>20</v>
      </c>
      <c r="C8" s="13">
        <f>SUM(C5:C7)</f>
        <v>29</v>
      </c>
      <c r="D8" s="12">
        <f>SUM(D5:D7)</f>
        <v>60</v>
      </c>
      <c r="E8" s="4">
        <f t="shared" ref="E8:AK8" si="3">SUM(E5:E7)</f>
        <v>66</v>
      </c>
      <c r="F8" s="4">
        <f t="shared" si="3"/>
        <v>39</v>
      </c>
      <c r="G8" s="12">
        <f t="shared" si="3"/>
        <v>114</v>
      </c>
      <c r="H8" s="4">
        <f t="shared" si="3"/>
        <v>25</v>
      </c>
      <c r="I8" s="4">
        <f t="shared" si="3"/>
        <v>43</v>
      </c>
      <c r="J8" s="12">
        <f t="shared" si="3"/>
        <v>75</v>
      </c>
      <c r="K8" s="4">
        <f t="shared" si="3"/>
        <v>55</v>
      </c>
      <c r="L8" s="4">
        <f t="shared" si="3"/>
        <v>30</v>
      </c>
      <c r="M8" s="12">
        <f t="shared" si="3"/>
        <v>93</v>
      </c>
      <c r="N8" s="5">
        <f t="shared" si="3"/>
        <v>0</v>
      </c>
      <c r="O8" s="5">
        <f t="shared" si="3"/>
        <v>0</v>
      </c>
      <c r="P8" s="12">
        <f t="shared" si="3"/>
        <v>0</v>
      </c>
      <c r="Q8" s="5">
        <f t="shared" si="3"/>
        <v>0</v>
      </c>
      <c r="R8" s="5">
        <f t="shared" si="3"/>
        <v>0</v>
      </c>
      <c r="S8" s="22">
        <f t="shared" si="3"/>
        <v>0</v>
      </c>
      <c r="T8" s="4">
        <f t="shared" si="3"/>
        <v>0</v>
      </c>
      <c r="U8" s="4">
        <f t="shared" si="3"/>
        <v>0</v>
      </c>
      <c r="V8" s="22">
        <f t="shared" si="3"/>
        <v>0</v>
      </c>
      <c r="W8" s="27">
        <f t="shared" si="3"/>
        <v>0</v>
      </c>
      <c r="X8" s="27">
        <f t="shared" si="3"/>
        <v>0</v>
      </c>
      <c r="Y8" s="22">
        <f t="shared" si="3"/>
        <v>0</v>
      </c>
      <c r="Z8" s="31">
        <f t="shared" si="3"/>
        <v>0</v>
      </c>
      <c r="AA8" s="31">
        <f t="shared" si="3"/>
        <v>0</v>
      </c>
      <c r="AB8" s="24">
        <f t="shared" si="3"/>
        <v>0</v>
      </c>
      <c r="AC8" s="4">
        <f t="shared" si="3"/>
        <v>0</v>
      </c>
      <c r="AD8" s="4">
        <f t="shared" si="3"/>
        <v>0</v>
      </c>
      <c r="AE8" s="12">
        <f t="shared" si="3"/>
        <v>0</v>
      </c>
      <c r="AF8" s="10">
        <f t="shared" si="3"/>
        <v>0</v>
      </c>
      <c r="AG8" s="10">
        <f t="shared" si="3"/>
        <v>0</v>
      </c>
      <c r="AH8" s="114">
        <f t="shared" si="3"/>
        <v>0</v>
      </c>
      <c r="AI8" s="118">
        <f t="shared" si="3"/>
        <v>0</v>
      </c>
      <c r="AJ8" s="118">
        <f t="shared" si="3"/>
        <v>0</v>
      </c>
      <c r="AK8" s="12">
        <f t="shared" si="3"/>
        <v>0</v>
      </c>
      <c r="AL8" s="64">
        <f t="shared" si="0"/>
        <v>166</v>
      </c>
      <c r="AM8" s="64">
        <f t="shared" si="0"/>
        <v>141</v>
      </c>
      <c r="AN8" s="64">
        <f t="shared" si="0"/>
        <v>342</v>
      </c>
      <c r="AO8" s="65">
        <v>567</v>
      </c>
      <c r="AP8" s="65">
        <f>SUM(AP5:AP7)</f>
        <v>448</v>
      </c>
      <c r="AQ8" s="65">
        <f>SUM(AQ5:AQ7)</f>
        <v>1051</v>
      </c>
      <c r="AR8" s="81">
        <f>SUM(AR5:AR7)</f>
        <v>551</v>
      </c>
      <c r="AS8" s="81">
        <f>SUM(AS5:AS7)</f>
        <v>610</v>
      </c>
      <c r="AT8" s="81">
        <f>SUM(AT5:AT7)</f>
        <v>1241</v>
      </c>
      <c r="AU8" s="66">
        <v>217</v>
      </c>
      <c r="AV8" s="66">
        <v>856</v>
      </c>
      <c r="AW8" s="66">
        <v>1079</v>
      </c>
      <c r="AX8" s="67">
        <v>450</v>
      </c>
      <c r="AY8" s="67">
        <v>629</v>
      </c>
      <c r="AZ8" s="67">
        <v>1106</v>
      </c>
      <c r="BA8" s="15">
        <v>440</v>
      </c>
      <c r="BB8" s="15">
        <v>345</v>
      </c>
      <c r="BC8" s="15">
        <v>866</v>
      </c>
      <c r="BD8" s="9">
        <v>744</v>
      </c>
      <c r="BE8" s="9">
        <v>408</v>
      </c>
      <c r="BF8" s="5">
        <v>1177</v>
      </c>
      <c r="BG8" s="115">
        <v>2372</v>
      </c>
      <c r="BH8" s="115">
        <v>666</v>
      </c>
      <c r="BI8" s="115">
        <v>659</v>
      </c>
      <c r="BJ8" s="115">
        <v>509</v>
      </c>
      <c r="BK8" s="111">
        <v>235</v>
      </c>
      <c r="BL8" s="4">
        <f>SUM(AT8+AW8+AZ8+BC8+BF8+BG8+BH8+BI8+BJ8+BK8+AQ8+AN8)</f>
        <v>11303</v>
      </c>
      <c r="BM8" s="115">
        <f>SUM(AR8+AU8+AX8+BA8+BD8)</f>
        <v>2402</v>
      </c>
      <c r="BN8" s="115">
        <f>SUM(AS8+AV8+AY8+BB8+BE8+AQ8)</f>
        <v>3899</v>
      </c>
    </row>
    <row r="9" spans="1:66" ht="13.5" thickBot="1" x14ac:dyDescent="0.25">
      <c r="A9" s="16" t="s">
        <v>9</v>
      </c>
      <c r="B9" s="14" t="s">
        <v>39</v>
      </c>
      <c r="C9" s="14" t="s">
        <v>40</v>
      </c>
      <c r="D9" s="15" t="s">
        <v>41</v>
      </c>
      <c r="E9" s="15" t="s">
        <v>39</v>
      </c>
      <c r="F9" s="15" t="s">
        <v>40</v>
      </c>
      <c r="G9" s="15" t="s">
        <v>41</v>
      </c>
      <c r="H9" s="15" t="s">
        <v>39</v>
      </c>
      <c r="I9" s="15" t="s">
        <v>40</v>
      </c>
      <c r="J9" s="15" t="s">
        <v>41</v>
      </c>
      <c r="K9" s="15" t="s">
        <v>39</v>
      </c>
      <c r="L9" s="15" t="s">
        <v>40</v>
      </c>
      <c r="M9" s="15" t="s">
        <v>41</v>
      </c>
      <c r="N9" s="15" t="s">
        <v>39</v>
      </c>
      <c r="O9" s="15" t="s">
        <v>40</v>
      </c>
      <c r="P9" s="11" t="s">
        <v>41</v>
      </c>
      <c r="Q9" s="11" t="s">
        <v>39</v>
      </c>
      <c r="R9" s="11" t="s">
        <v>40</v>
      </c>
      <c r="S9" s="11" t="s">
        <v>41</v>
      </c>
      <c r="T9" s="11" t="s">
        <v>39</v>
      </c>
      <c r="U9" s="11" t="s">
        <v>40</v>
      </c>
      <c r="V9" s="11" t="s">
        <v>41</v>
      </c>
      <c r="W9" s="11" t="s">
        <v>39</v>
      </c>
      <c r="X9" s="11" t="s">
        <v>40</v>
      </c>
      <c r="Y9" s="11" t="s">
        <v>41</v>
      </c>
      <c r="Z9" s="11" t="s">
        <v>39</v>
      </c>
      <c r="AA9" s="11" t="s">
        <v>40</v>
      </c>
      <c r="AB9" s="11" t="s">
        <v>41</v>
      </c>
      <c r="AC9" s="11" t="s">
        <v>39</v>
      </c>
      <c r="AD9" s="11" t="s">
        <v>40</v>
      </c>
      <c r="AE9" s="11" t="s">
        <v>41</v>
      </c>
      <c r="AF9" s="11" t="s">
        <v>39</v>
      </c>
      <c r="AG9" s="11" t="s">
        <v>40</v>
      </c>
      <c r="AH9" s="11" t="s">
        <v>41</v>
      </c>
      <c r="AI9" s="11" t="s">
        <v>39</v>
      </c>
      <c r="AJ9" s="11" t="s">
        <v>40</v>
      </c>
      <c r="AK9" s="21" t="s">
        <v>41</v>
      </c>
      <c r="AL9" s="64" t="s">
        <v>39</v>
      </c>
      <c r="AM9" s="64" t="s">
        <v>40</v>
      </c>
      <c r="AN9" s="64" t="s">
        <v>41</v>
      </c>
      <c r="AO9" s="65" t="s">
        <v>39</v>
      </c>
      <c r="AP9" s="65" t="s">
        <v>40</v>
      </c>
      <c r="AQ9" s="65" t="s">
        <v>41</v>
      </c>
      <c r="AR9" s="81" t="s">
        <v>39</v>
      </c>
      <c r="AS9" s="81" t="s">
        <v>40</v>
      </c>
      <c r="AT9" s="81" t="s">
        <v>41</v>
      </c>
      <c r="AU9" s="66" t="s">
        <v>39</v>
      </c>
      <c r="AV9" s="66" t="s">
        <v>40</v>
      </c>
      <c r="AW9" s="66" t="s">
        <v>41</v>
      </c>
      <c r="AX9" s="67" t="s">
        <v>39</v>
      </c>
      <c r="AY9" s="67" t="s">
        <v>40</v>
      </c>
      <c r="AZ9" s="67" t="s">
        <v>41</v>
      </c>
      <c r="BA9" s="15" t="s">
        <v>39</v>
      </c>
      <c r="BB9" s="15" t="s">
        <v>40</v>
      </c>
      <c r="BC9" s="15" t="s">
        <v>41</v>
      </c>
      <c r="BD9" s="32"/>
      <c r="BE9" s="32"/>
      <c r="BF9" s="20"/>
      <c r="BG9" s="117"/>
      <c r="BH9" s="117"/>
      <c r="BI9" s="117"/>
      <c r="BJ9" s="117"/>
      <c r="BK9" s="117"/>
      <c r="BL9" s="6"/>
      <c r="BM9" s="117"/>
      <c r="BN9" s="117"/>
    </row>
    <row r="10" spans="1:66" ht="13.5" thickBot="1" x14ac:dyDescent="0.25">
      <c r="A10" s="72" t="s">
        <v>10</v>
      </c>
      <c r="B10" s="115">
        <v>0</v>
      </c>
      <c r="C10" s="115">
        <v>0</v>
      </c>
      <c r="D10" s="11">
        <v>0</v>
      </c>
      <c r="E10" s="115">
        <v>0</v>
      </c>
      <c r="F10" s="115">
        <v>0</v>
      </c>
      <c r="G10" s="11">
        <v>0</v>
      </c>
      <c r="H10" s="115">
        <v>1</v>
      </c>
      <c r="I10" s="115">
        <v>0</v>
      </c>
      <c r="J10" s="11">
        <v>1</v>
      </c>
      <c r="K10" s="115">
        <v>1</v>
      </c>
      <c r="L10" s="115">
        <v>0</v>
      </c>
      <c r="M10" s="11">
        <v>1</v>
      </c>
      <c r="N10" s="9"/>
      <c r="O10" s="9"/>
      <c r="P10" s="11"/>
      <c r="Q10" s="9"/>
      <c r="R10" s="9"/>
      <c r="S10" s="21"/>
      <c r="T10" s="115"/>
      <c r="U10" s="115"/>
      <c r="V10" s="21"/>
      <c r="W10" s="26"/>
      <c r="X10" s="26"/>
      <c r="Y10" s="21"/>
      <c r="Z10" s="30"/>
      <c r="AA10" s="30"/>
      <c r="AB10" s="23"/>
      <c r="AC10" s="115"/>
      <c r="AD10" s="115"/>
      <c r="AE10" s="11"/>
      <c r="AF10" s="113"/>
      <c r="AG10" s="113"/>
      <c r="AH10" s="35"/>
      <c r="AI10" s="116"/>
      <c r="AJ10" s="116"/>
      <c r="AK10" s="11"/>
      <c r="AL10" s="64">
        <f>SUM(AI10+AF10+AC10+Z10+W10+T10+Q10+N10+K10+H10+E10+B10)</f>
        <v>2</v>
      </c>
      <c r="AM10" s="64">
        <f>SUM(AJ10+AD10+AG10+AA10+X10+U10+R10+O10+L10+I10+F10+C10)</f>
        <v>0</v>
      </c>
      <c r="AN10" s="64">
        <f>SUM(AK10+AH10+AE10+AB10+Y10+V10+S10+P10+M10+J10+G10+D10)</f>
        <v>2</v>
      </c>
      <c r="AO10" s="65">
        <v>0</v>
      </c>
      <c r="AP10" s="65">
        <v>0</v>
      </c>
      <c r="AQ10" s="65">
        <v>0</v>
      </c>
      <c r="AR10" s="81">
        <v>0</v>
      </c>
      <c r="AS10" s="81">
        <v>1</v>
      </c>
      <c r="AT10" s="81">
        <v>1</v>
      </c>
      <c r="AU10" s="66">
        <v>2</v>
      </c>
      <c r="AV10" s="66">
        <v>1</v>
      </c>
      <c r="AW10" s="66">
        <v>3</v>
      </c>
      <c r="AX10" s="67">
        <v>1</v>
      </c>
      <c r="AY10" s="67">
        <v>0</v>
      </c>
      <c r="AZ10" s="67">
        <v>1</v>
      </c>
      <c r="BA10" s="48">
        <v>1</v>
      </c>
      <c r="BB10" s="48">
        <v>1</v>
      </c>
      <c r="BC10" s="15">
        <v>2</v>
      </c>
      <c r="BD10" s="9">
        <v>0</v>
      </c>
      <c r="BE10" s="9">
        <v>0</v>
      </c>
      <c r="BF10" s="5">
        <v>0</v>
      </c>
      <c r="BG10" s="115">
        <v>4</v>
      </c>
      <c r="BH10" s="115">
        <v>3</v>
      </c>
      <c r="BI10" s="115">
        <v>5</v>
      </c>
      <c r="BJ10" s="115">
        <v>2</v>
      </c>
      <c r="BK10" s="115">
        <v>1</v>
      </c>
      <c r="BL10" s="4">
        <f>SUM(AT10+AW10+AZ10+BC10+BF10+BG10+BH10+BI10+BJ10+BK10+AQ10+AN10)</f>
        <v>24</v>
      </c>
      <c r="BM10" s="115">
        <f>SUM(AR10+AU10+AX10+BA10+BD10+AO10+AL10)</f>
        <v>6</v>
      </c>
      <c r="BN10" s="115">
        <f>SUM(AS10+AV10+AY10+BB10+BE10+AM10+AJ10)</f>
        <v>3</v>
      </c>
    </row>
    <row r="11" spans="1:66" ht="13.5" thickBot="1" x14ac:dyDescent="0.25">
      <c r="A11" s="72" t="s">
        <v>11</v>
      </c>
      <c r="B11" s="115">
        <v>1</v>
      </c>
      <c r="C11" s="115">
        <v>1</v>
      </c>
      <c r="D11" s="11">
        <v>2</v>
      </c>
      <c r="E11" s="115">
        <v>1</v>
      </c>
      <c r="F11" s="115">
        <v>2</v>
      </c>
      <c r="G11" s="11">
        <v>3</v>
      </c>
      <c r="H11" s="115">
        <v>14</v>
      </c>
      <c r="I11" s="115">
        <v>10</v>
      </c>
      <c r="J11" s="11">
        <v>24</v>
      </c>
      <c r="K11" s="115">
        <v>1</v>
      </c>
      <c r="L11" s="115">
        <v>4</v>
      </c>
      <c r="M11" s="11">
        <v>5</v>
      </c>
      <c r="N11" s="9"/>
      <c r="O11" s="9"/>
      <c r="P11" s="11"/>
      <c r="Q11" s="9"/>
      <c r="R11" s="9"/>
      <c r="S11" s="21"/>
      <c r="T11" s="115"/>
      <c r="U11" s="115"/>
      <c r="V11" s="21"/>
      <c r="W11" s="26"/>
      <c r="X11" s="26"/>
      <c r="Y11" s="21"/>
      <c r="Z11" s="30"/>
      <c r="AA11" s="30"/>
      <c r="AB11" s="23"/>
      <c r="AC11" s="115"/>
      <c r="AD11" s="115"/>
      <c r="AE11" s="11"/>
      <c r="AF11" s="113"/>
      <c r="AG11" s="113"/>
      <c r="AH11" s="35"/>
      <c r="AI11" s="116"/>
      <c r="AJ11" s="116"/>
      <c r="AK11" s="11"/>
      <c r="AL11" s="64">
        <f t="shared" ref="AL11:AL15" si="4">SUM(AI11+AF11+AC11+Z11+W11+T11+Q11+N11+K11+H11+E11+B11)</f>
        <v>17</v>
      </c>
      <c r="AM11" s="64">
        <f t="shared" ref="AM11:AM15" si="5">SUM(AJ11+AD11+AG11+AA11+X11+U11+R11+O11+L11+I11+F11+C11)</f>
        <v>17</v>
      </c>
      <c r="AN11" s="64">
        <f t="shared" ref="AN11:AN15" si="6">SUM(AK11+AH11+AE11+AB11+Y11+V11+S11+P11+M11+J11+G11+D11)</f>
        <v>34</v>
      </c>
      <c r="AO11" s="65">
        <v>8</v>
      </c>
      <c r="AP11" s="65">
        <v>15</v>
      </c>
      <c r="AQ11" s="65">
        <v>24</v>
      </c>
      <c r="AR11" s="81">
        <v>43</v>
      </c>
      <c r="AS11" s="81">
        <v>14</v>
      </c>
      <c r="AT11" s="81">
        <v>58</v>
      </c>
      <c r="AU11" s="66">
        <v>5</v>
      </c>
      <c r="AV11" s="66">
        <v>8</v>
      </c>
      <c r="AW11" s="66">
        <v>13</v>
      </c>
      <c r="AX11" s="67">
        <v>6</v>
      </c>
      <c r="AY11" s="67">
        <v>7</v>
      </c>
      <c r="AZ11" s="67">
        <v>14</v>
      </c>
      <c r="BA11" s="48">
        <v>4</v>
      </c>
      <c r="BB11" s="48">
        <v>10</v>
      </c>
      <c r="BC11" s="15">
        <v>14</v>
      </c>
      <c r="BD11" s="9">
        <v>12</v>
      </c>
      <c r="BE11" s="9">
        <v>11</v>
      </c>
      <c r="BF11" s="5">
        <v>23</v>
      </c>
      <c r="BG11" s="115">
        <v>7</v>
      </c>
      <c r="BH11" s="115">
        <v>5</v>
      </c>
      <c r="BI11" s="115">
        <v>2</v>
      </c>
      <c r="BJ11" s="115">
        <v>2</v>
      </c>
      <c r="BK11" s="115">
        <v>0</v>
      </c>
      <c r="BL11" s="4">
        <f t="shared" ref="BL11:BL14" si="7">SUM(AT11+AW11+AZ11+BC11+BF11+BG11+BH11+BI11+BJ11+BK11+AQ11+AN11)</f>
        <v>196</v>
      </c>
      <c r="BM11" s="115">
        <f t="shared" ref="BM11:BM15" si="8">SUM(AR11+AU11+AX11+BA11+BD11+AO11+AL11)</f>
        <v>95</v>
      </c>
      <c r="BN11" s="115">
        <f t="shared" ref="BN11:BN15" si="9">SUM(AS11+AV11+AY11+BB11+BE11+AM11+AJ11)</f>
        <v>67</v>
      </c>
    </row>
    <row r="12" spans="1:66" ht="13.5" thickBot="1" x14ac:dyDescent="0.25">
      <c r="A12" s="72" t="s">
        <v>12</v>
      </c>
      <c r="B12" s="115">
        <v>4</v>
      </c>
      <c r="C12" s="115">
        <v>3</v>
      </c>
      <c r="D12" s="11">
        <v>7</v>
      </c>
      <c r="E12" s="115">
        <v>2</v>
      </c>
      <c r="F12" s="115">
        <v>4</v>
      </c>
      <c r="G12" s="11">
        <v>6</v>
      </c>
      <c r="H12" s="115">
        <v>8</v>
      </c>
      <c r="I12" s="115">
        <v>1</v>
      </c>
      <c r="J12" s="11">
        <v>9</v>
      </c>
      <c r="K12" s="115">
        <v>15</v>
      </c>
      <c r="L12" s="115">
        <v>3</v>
      </c>
      <c r="M12" s="11">
        <v>18</v>
      </c>
      <c r="N12" s="9"/>
      <c r="O12" s="9"/>
      <c r="P12" s="11"/>
      <c r="Q12" s="9"/>
      <c r="R12" s="9"/>
      <c r="S12" s="21"/>
      <c r="T12" s="115"/>
      <c r="U12" s="115"/>
      <c r="V12" s="21"/>
      <c r="W12" s="26"/>
      <c r="X12" s="26"/>
      <c r="Y12" s="21"/>
      <c r="Z12" s="30"/>
      <c r="AA12" s="30"/>
      <c r="AB12" s="23"/>
      <c r="AC12" s="115"/>
      <c r="AD12" s="115"/>
      <c r="AE12" s="11"/>
      <c r="AF12" s="113"/>
      <c r="AG12" s="113"/>
      <c r="AH12" s="35"/>
      <c r="AI12" s="116"/>
      <c r="AJ12" s="116"/>
      <c r="AK12" s="11"/>
      <c r="AL12" s="64">
        <f t="shared" si="4"/>
        <v>29</v>
      </c>
      <c r="AM12" s="64">
        <f t="shared" si="5"/>
        <v>11</v>
      </c>
      <c r="AN12" s="64">
        <f t="shared" si="6"/>
        <v>40</v>
      </c>
      <c r="AO12" s="65">
        <v>42</v>
      </c>
      <c r="AP12" s="65">
        <v>14</v>
      </c>
      <c r="AQ12" s="65">
        <v>57</v>
      </c>
      <c r="AR12" s="81">
        <v>19</v>
      </c>
      <c r="AS12" s="81">
        <v>16</v>
      </c>
      <c r="AT12" s="81">
        <v>40</v>
      </c>
      <c r="AU12" s="66">
        <v>36</v>
      </c>
      <c r="AV12" s="66">
        <v>17</v>
      </c>
      <c r="AW12" s="66">
        <v>54</v>
      </c>
      <c r="AX12" s="67">
        <v>52</v>
      </c>
      <c r="AY12" s="67">
        <v>7</v>
      </c>
      <c r="AZ12" s="67">
        <v>60</v>
      </c>
      <c r="BA12" s="48">
        <v>44</v>
      </c>
      <c r="BB12" s="48">
        <v>22</v>
      </c>
      <c r="BC12" s="15">
        <v>66</v>
      </c>
      <c r="BD12" s="9">
        <v>2</v>
      </c>
      <c r="BE12" s="9">
        <v>0</v>
      </c>
      <c r="BF12" s="5">
        <v>3</v>
      </c>
      <c r="BG12" s="115">
        <v>3</v>
      </c>
      <c r="BH12" s="115">
        <v>0</v>
      </c>
      <c r="BI12" s="115">
        <v>7</v>
      </c>
      <c r="BJ12" s="115">
        <v>3</v>
      </c>
      <c r="BK12" s="115">
        <v>0</v>
      </c>
      <c r="BL12" s="4">
        <f t="shared" si="7"/>
        <v>333</v>
      </c>
      <c r="BM12" s="115">
        <f t="shared" si="8"/>
        <v>224</v>
      </c>
      <c r="BN12" s="115">
        <f t="shared" si="9"/>
        <v>73</v>
      </c>
    </row>
    <row r="13" spans="1:66" ht="13.5" thickBot="1" x14ac:dyDescent="0.25">
      <c r="A13" s="72" t="s">
        <v>56</v>
      </c>
      <c r="B13" s="115">
        <v>5</v>
      </c>
      <c r="C13" s="115">
        <v>13</v>
      </c>
      <c r="D13" s="11">
        <v>20</v>
      </c>
      <c r="E13" s="115">
        <v>6</v>
      </c>
      <c r="F13" s="115">
        <v>2</v>
      </c>
      <c r="G13" s="11">
        <v>23</v>
      </c>
      <c r="H13" s="115">
        <v>6</v>
      </c>
      <c r="I13" s="115">
        <v>4</v>
      </c>
      <c r="J13" s="11">
        <v>11</v>
      </c>
      <c r="K13" s="9">
        <v>9</v>
      </c>
      <c r="L13" s="9">
        <v>9</v>
      </c>
      <c r="M13" s="11">
        <v>19</v>
      </c>
      <c r="N13" s="9"/>
      <c r="O13" s="9"/>
      <c r="P13" s="11"/>
      <c r="Q13" s="9"/>
      <c r="R13" s="9"/>
      <c r="S13" s="21"/>
      <c r="T13" s="115"/>
      <c r="U13" s="115"/>
      <c r="V13" s="21"/>
      <c r="W13" s="26"/>
      <c r="X13" s="26"/>
      <c r="Y13" s="21"/>
      <c r="Z13" s="30"/>
      <c r="AA13" s="30"/>
      <c r="AB13" s="23"/>
      <c r="AC13" s="115"/>
      <c r="AD13" s="115"/>
      <c r="AE13" s="11"/>
      <c r="AF13" s="113"/>
      <c r="AG13" s="113"/>
      <c r="AH13" s="35"/>
      <c r="AI13" s="116"/>
      <c r="AJ13" s="116"/>
      <c r="AK13" s="11"/>
      <c r="AL13" s="64">
        <f t="shared" si="4"/>
        <v>26</v>
      </c>
      <c r="AM13" s="64">
        <f t="shared" si="5"/>
        <v>28</v>
      </c>
      <c r="AN13" s="64">
        <f t="shared" si="6"/>
        <v>73</v>
      </c>
      <c r="AO13" s="65">
        <v>121</v>
      </c>
      <c r="AP13" s="65">
        <v>134</v>
      </c>
      <c r="AQ13" s="65">
        <v>306</v>
      </c>
      <c r="AR13" s="81">
        <v>247</v>
      </c>
      <c r="AS13" s="81">
        <v>198</v>
      </c>
      <c r="AT13" s="81">
        <v>446</v>
      </c>
      <c r="AU13" s="66">
        <v>219</v>
      </c>
      <c r="AV13" s="66">
        <v>219</v>
      </c>
      <c r="AW13" s="66">
        <v>438</v>
      </c>
      <c r="AX13" s="67">
        <v>240</v>
      </c>
      <c r="AY13" s="67">
        <v>187</v>
      </c>
      <c r="AZ13" s="67">
        <v>427</v>
      </c>
      <c r="BA13" s="48">
        <v>363</v>
      </c>
      <c r="BB13" s="48">
        <v>218</v>
      </c>
      <c r="BC13" s="15">
        <v>581</v>
      </c>
      <c r="BD13" s="9">
        <v>314</v>
      </c>
      <c r="BE13" s="9">
        <v>162</v>
      </c>
      <c r="BF13" s="5">
        <v>478</v>
      </c>
      <c r="BG13" s="115">
        <v>108</v>
      </c>
      <c r="BH13" s="115">
        <v>80</v>
      </c>
      <c r="BI13" s="115">
        <v>3</v>
      </c>
      <c r="BJ13" s="115">
        <v>22</v>
      </c>
      <c r="BK13" s="115">
        <v>3</v>
      </c>
      <c r="BL13" s="4">
        <f t="shared" si="7"/>
        <v>2965</v>
      </c>
      <c r="BM13" s="115">
        <f t="shared" si="8"/>
        <v>1530</v>
      </c>
      <c r="BN13" s="115">
        <f t="shared" si="9"/>
        <v>1012</v>
      </c>
    </row>
    <row r="14" spans="1:66" ht="13.5" thickBot="1" x14ac:dyDescent="0.25">
      <c r="A14" s="72" t="s">
        <v>13</v>
      </c>
      <c r="B14" s="115">
        <v>0</v>
      </c>
      <c r="C14" s="115">
        <v>0</v>
      </c>
      <c r="D14" s="11">
        <v>0</v>
      </c>
      <c r="E14" s="115">
        <v>0</v>
      </c>
      <c r="F14" s="115">
        <v>0</v>
      </c>
      <c r="G14" s="11">
        <v>0</v>
      </c>
      <c r="H14" s="115">
        <v>1</v>
      </c>
      <c r="I14" s="115">
        <v>1</v>
      </c>
      <c r="J14" s="11">
        <v>2</v>
      </c>
      <c r="K14" s="9">
        <v>1</v>
      </c>
      <c r="L14" s="9">
        <v>1</v>
      </c>
      <c r="M14" s="11">
        <v>2</v>
      </c>
      <c r="N14" s="9"/>
      <c r="O14" s="9"/>
      <c r="P14" s="11"/>
      <c r="Q14" s="9"/>
      <c r="R14" s="9"/>
      <c r="S14" s="21"/>
      <c r="T14" s="115"/>
      <c r="U14" s="115"/>
      <c r="V14" s="21"/>
      <c r="W14" s="26"/>
      <c r="X14" s="26"/>
      <c r="Y14" s="21"/>
      <c r="Z14" s="30"/>
      <c r="AA14" s="30"/>
      <c r="AB14" s="23"/>
      <c r="AC14" s="115"/>
      <c r="AD14" s="115"/>
      <c r="AE14" s="11"/>
      <c r="AF14" s="113"/>
      <c r="AG14" s="113"/>
      <c r="AH14" s="35"/>
      <c r="AI14" s="116"/>
      <c r="AJ14" s="116"/>
      <c r="AK14" s="11"/>
      <c r="AL14" s="64">
        <f t="shared" si="4"/>
        <v>2</v>
      </c>
      <c r="AM14" s="64">
        <f t="shared" si="5"/>
        <v>2</v>
      </c>
      <c r="AN14" s="64">
        <f t="shared" si="6"/>
        <v>4</v>
      </c>
      <c r="AO14" s="65">
        <v>5</v>
      </c>
      <c r="AP14" s="65">
        <v>3</v>
      </c>
      <c r="AQ14" s="65">
        <v>8</v>
      </c>
      <c r="AR14" s="81">
        <v>6</v>
      </c>
      <c r="AS14" s="81">
        <v>7</v>
      </c>
      <c r="AT14" s="81">
        <v>15</v>
      </c>
      <c r="AU14" s="66">
        <v>9</v>
      </c>
      <c r="AV14" s="66">
        <v>3</v>
      </c>
      <c r="AW14" s="66">
        <v>12</v>
      </c>
      <c r="AX14" s="67">
        <v>6</v>
      </c>
      <c r="AY14" s="67">
        <v>2</v>
      </c>
      <c r="AZ14" s="67">
        <v>8</v>
      </c>
      <c r="BA14" s="48">
        <v>8</v>
      </c>
      <c r="BB14" s="48">
        <v>0</v>
      </c>
      <c r="BC14" s="15">
        <v>8</v>
      </c>
      <c r="BD14" s="9">
        <v>8</v>
      </c>
      <c r="BE14" s="9">
        <v>3</v>
      </c>
      <c r="BF14" s="5">
        <v>11</v>
      </c>
      <c r="BG14" s="115">
        <v>2</v>
      </c>
      <c r="BH14" s="115">
        <v>3</v>
      </c>
      <c r="BI14" s="115">
        <v>1</v>
      </c>
      <c r="BJ14" s="115">
        <v>2</v>
      </c>
      <c r="BK14" s="115">
        <v>3</v>
      </c>
      <c r="BL14" s="4">
        <f t="shared" si="7"/>
        <v>77</v>
      </c>
      <c r="BM14" s="115">
        <f>SUM(AR14+AU14+AX14+BA14+BD14+AO14+AL14)</f>
        <v>44</v>
      </c>
      <c r="BN14" s="115">
        <f t="shared" si="9"/>
        <v>17</v>
      </c>
    </row>
    <row r="15" spans="1:66" ht="13.5" thickBot="1" x14ac:dyDescent="0.25">
      <c r="A15" s="2" t="s">
        <v>37</v>
      </c>
      <c r="B15" s="13">
        <f>SUM(B10:B14)</f>
        <v>10</v>
      </c>
      <c r="C15" s="13">
        <f>SUM(C10:C14)</f>
        <v>17</v>
      </c>
      <c r="D15" s="12">
        <f>SUM(D10:D14)</f>
        <v>29</v>
      </c>
      <c r="E15" s="4">
        <f t="shared" ref="E15:AK15" si="10">SUM(E10:E14)</f>
        <v>9</v>
      </c>
      <c r="F15" s="4">
        <f t="shared" si="10"/>
        <v>8</v>
      </c>
      <c r="G15" s="12">
        <f t="shared" si="10"/>
        <v>32</v>
      </c>
      <c r="H15" s="4">
        <f t="shared" si="10"/>
        <v>30</v>
      </c>
      <c r="I15" s="4">
        <f t="shared" si="10"/>
        <v>16</v>
      </c>
      <c r="J15" s="12">
        <f t="shared" si="10"/>
        <v>47</v>
      </c>
      <c r="K15" s="4">
        <f t="shared" si="10"/>
        <v>27</v>
      </c>
      <c r="L15" s="4">
        <f t="shared" si="10"/>
        <v>17</v>
      </c>
      <c r="M15" s="12">
        <f t="shared" si="10"/>
        <v>45</v>
      </c>
      <c r="N15" s="5">
        <f t="shared" si="10"/>
        <v>0</v>
      </c>
      <c r="O15" s="5">
        <f t="shared" si="10"/>
        <v>0</v>
      </c>
      <c r="P15" s="12">
        <f t="shared" si="10"/>
        <v>0</v>
      </c>
      <c r="Q15" s="5">
        <f t="shared" si="10"/>
        <v>0</v>
      </c>
      <c r="R15" s="5">
        <f t="shared" si="10"/>
        <v>0</v>
      </c>
      <c r="S15" s="22">
        <f t="shared" si="10"/>
        <v>0</v>
      </c>
      <c r="T15" s="4">
        <f t="shared" si="10"/>
        <v>0</v>
      </c>
      <c r="U15" s="4">
        <f t="shared" si="10"/>
        <v>0</v>
      </c>
      <c r="V15" s="22">
        <f t="shared" si="10"/>
        <v>0</v>
      </c>
      <c r="W15" s="27">
        <f t="shared" si="10"/>
        <v>0</v>
      </c>
      <c r="X15" s="27">
        <f t="shared" si="10"/>
        <v>0</v>
      </c>
      <c r="Y15" s="22">
        <f t="shared" si="10"/>
        <v>0</v>
      </c>
      <c r="Z15" s="31">
        <f t="shared" si="10"/>
        <v>0</v>
      </c>
      <c r="AA15" s="31">
        <f t="shared" si="10"/>
        <v>0</v>
      </c>
      <c r="AB15" s="24">
        <f t="shared" si="10"/>
        <v>0</v>
      </c>
      <c r="AC15" s="4">
        <f t="shared" si="10"/>
        <v>0</v>
      </c>
      <c r="AD15" s="4">
        <f t="shared" si="10"/>
        <v>0</v>
      </c>
      <c r="AE15" s="12">
        <f t="shared" si="10"/>
        <v>0</v>
      </c>
      <c r="AF15" s="10">
        <f t="shared" si="10"/>
        <v>0</v>
      </c>
      <c r="AG15" s="10">
        <f t="shared" si="10"/>
        <v>0</v>
      </c>
      <c r="AH15" s="114">
        <f t="shared" si="10"/>
        <v>0</v>
      </c>
      <c r="AI15" s="118">
        <f t="shared" si="10"/>
        <v>0</v>
      </c>
      <c r="AJ15" s="118">
        <f t="shared" si="10"/>
        <v>0</v>
      </c>
      <c r="AK15" s="12">
        <f t="shared" si="10"/>
        <v>0</v>
      </c>
      <c r="AL15" s="64">
        <f t="shared" si="4"/>
        <v>76</v>
      </c>
      <c r="AM15" s="64">
        <f t="shared" si="5"/>
        <v>58</v>
      </c>
      <c r="AN15" s="64">
        <f t="shared" si="6"/>
        <v>153</v>
      </c>
      <c r="AO15" s="65">
        <v>176</v>
      </c>
      <c r="AP15" s="65">
        <v>166</v>
      </c>
      <c r="AQ15" s="65">
        <v>395</v>
      </c>
      <c r="AR15" s="81">
        <f>SUM(AR10:AR14)</f>
        <v>315</v>
      </c>
      <c r="AS15" s="81">
        <f>SUM(AS10:AS14)</f>
        <v>236</v>
      </c>
      <c r="AT15" s="81">
        <v>560</v>
      </c>
      <c r="AU15" s="66">
        <v>271</v>
      </c>
      <c r="AV15" s="66">
        <v>248</v>
      </c>
      <c r="AW15" s="66">
        <v>520</v>
      </c>
      <c r="AX15" s="67">
        <v>305</v>
      </c>
      <c r="AY15" s="67">
        <v>203</v>
      </c>
      <c r="AZ15" s="67">
        <v>510</v>
      </c>
      <c r="BA15" s="15">
        <v>420</v>
      </c>
      <c r="BB15" s="15">
        <v>251</v>
      </c>
      <c r="BC15" s="15">
        <v>671</v>
      </c>
      <c r="BD15" s="9">
        <v>336</v>
      </c>
      <c r="BE15" s="9">
        <v>176</v>
      </c>
      <c r="BF15" s="5">
        <v>515</v>
      </c>
      <c r="BG15" s="115">
        <v>124</v>
      </c>
      <c r="BH15" s="115">
        <v>91</v>
      </c>
      <c r="BI15" s="115">
        <v>18</v>
      </c>
      <c r="BJ15" s="115">
        <v>31</v>
      </c>
      <c r="BK15" s="115">
        <v>7</v>
      </c>
      <c r="BL15" s="4">
        <f>SUM(AT15+AW15+AZ15+BC15+BF15+BG15+BH15+BI15+BJ15+BK15+AQ15+AN15)</f>
        <v>3595</v>
      </c>
      <c r="BM15" s="115">
        <f t="shared" si="8"/>
        <v>1899</v>
      </c>
      <c r="BN15" s="115">
        <f t="shared" si="9"/>
        <v>1172</v>
      </c>
    </row>
    <row r="16" spans="1:66" ht="13.5" thickBot="1" x14ac:dyDescent="0.25">
      <c r="A16" s="16" t="s">
        <v>14</v>
      </c>
      <c r="B16" s="14" t="s">
        <v>39</v>
      </c>
      <c r="C16" s="14" t="s">
        <v>40</v>
      </c>
      <c r="D16" s="15" t="s">
        <v>41</v>
      </c>
      <c r="E16" s="15" t="s">
        <v>39</v>
      </c>
      <c r="F16" s="15" t="s">
        <v>40</v>
      </c>
      <c r="G16" s="15" t="s">
        <v>41</v>
      </c>
      <c r="H16" s="15" t="s">
        <v>39</v>
      </c>
      <c r="I16" s="15" t="s">
        <v>40</v>
      </c>
      <c r="J16" s="15" t="s">
        <v>41</v>
      </c>
      <c r="K16" s="15" t="s">
        <v>39</v>
      </c>
      <c r="L16" s="15" t="s">
        <v>40</v>
      </c>
      <c r="M16" s="15" t="s">
        <v>41</v>
      </c>
      <c r="N16" s="15" t="s">
        <v>39</v>
      </c>
      <c r="O16" s="15" t="s">
        <v>40</v>
      </c>
      <c r="P16" s="15" t="s">
        <v>41</v>
      </c>
      <c r="Q16" s="21" t="s">
        <v>39</v>
      </c>
      <c r="R16" s="21" t="s">
        <v>40</v>
      </c>
      <c r="S16" s="21" t="s">
        <v>41</v>
      </c>
      <c r="T16" s="21" t="s">
        <v>39</v>
      </c>
      <c r="U16" s="21" t="s">
        <v>40</v>
      </c>
      <c r="V16" s="21" t="s">
        <v>41</v>
      </c>
      <c r="W16" s="11" t="s">
        <v>39</v>
      </c>
      <c r="X16" s="11" t="s">
        <v>40</v>
      </c>
      <c r="Y16" s="11" t="s">
        <v>41</v>
      </c>
      <c r="Z16" s="11" t="s">
        <v>39</v>
      </c>
      <c r="AA16" s="11" t="s">
        <v>40</v>
      </c>
      <c r="AB16" s="21" t="s">
        <v>41</v>
      </c>
      <c r="AC16" s="11" t="s">
        <v>39</v>
      </c>
      <c r="AD16" s="11" t="s">
        <v>40</v>
      </c>
      <c r="AE16" s="11" t="s">
        <v>41</v>
      </c>
      <c r="AF16" s="11" t="s">
        <v>39</v>
      </c>
      <c r="AG16" s="11" t="s">
        <v>40</v>
      </c>
      <c r="AH16" s="11" t="s">
        <v>41</v>
      </c>
      <c r="AI16" s="11" t="s">
        <v>39</v>
      </c>
      <c r="AJ16" s="11" t="s">
        <v>40</v>
      </c>
      <c r="AK16" s="21" t="s">
        <v>41</v>
      </c>
      <c r="AL16" s="64" t="s">
        <v>39</v>
      </c>
      <c r="AM16" s="64" t="s">
        <v>40</v>
      </c>
      <c r="AN16" s="64" t="s">
        <v>41</v>
      </c>
      <c r="AO16" s="65" t="s">
        <v>39</v>
      </c>
      <c r="AP16" s="65" t="s">
        <v>40</v>
      </c>
      <c r="AQ16" s="65" t="s">
        <v>41</v>
      </c>
      <c r="AR16" s="81" t="s">
        <v>39</v>
      </c>
      <c r="AS16" s="81" t="s">
        <v>40</v>
      </c>
      <c r="AT16" s="81" t="s">
        <v>41</v>
      </c>
      <c r="AU16" s="66" t="s">
        <v>39</v>
      </c>
      <c r="AV16" s="66" t="s">
        <v>40</v>
      </c>
      <c r="AW16" s="66" t="s">
        <v>41</v>
      </c>
      <c r="AX16" s="67" t="s">
        <v>39</v>
      </c>
      <c r="AY16" s="67" t="s">
        <v>40</v>
      </c>
      <c r="AZ16" s="67" t="s">
        <v>41</v>
      </c>
      <c r="BA16" s="15" t="s">
        <v>39</v>
      </c>
      <c r="BB16" s="15" t="s">
        <v>40</v>
      </c>
      <c r="BC16" s="15" t="s">
        <v>41</v>
      </c>
      <c r="BD16" s="32"/>
      <c r="BE16" s="32"/>
      <c r="BF16" s="20"/>
      <c r="BG16" s="117"/>
      <c r="BH16" s="117"/>
      <c r="BI16" s="117"/>
      <c r="BJ16" s="117"/>
      <c r="BK16" s="117"/>
      <c r="BL16" s="6"/>
      <c r="BM16" s="117"/>
      <c r="BN16" s="117"/>
    </row>
    <row r="17" spans="1:66" ht="13.5" thickBot="1" x14ac:dyDescent="0.25">
      <c r="A17" s="75" t="s">
        <v>45</v>
      </c>
      <c r="B17" s="53">
        <v>0</v>
      </c>
      <c r="C17" s="53">
        <v>0</v>
      </c>
      <c r="D17" s="11">
        <v>0</v>
      </c>
      <c r="E17" s="9">
        <v>4</v>
      </c>
      <c r="F17" s="9">
        <v>1</v>
      </c>
      <c r="G17" s="11">
        <v>5</v>
      </c>
      <c r="H17" s="9">
        <v>0</v>
      </c>
      <c r="I17" s="9">
        <v>1</v>
      </c>
      <c r="J17" s="11">
        <v>1</v>
      </c>
      <c r="K17" s="9">
        <v>0</v>
      </c>
      <c r="L17" s="9">
        <v>1</v>
      </c>
      <c r="M17" s="11">
        <v>1</v>
      </c>
      <c r="N17" s="9"/>
      <c r="O17" s="9"/>
      <c r="P17" s="11"/>
      <c r="Q17" s="9"/>
      <c r="R17" s="9"/>
      <c r="S17" s="11"/>
      <c r="T17" s="9"/>
      <c r="U17" s="9"/>
      <c r="V17" s="21"/>
      <c r="W17" s="9"/>
      <c r="X17" s="9"/>
      <c r="Y17" s="11"/>
      <c r="Z17" s="116"/>
      <c r="AA17" s="116"/>
      <c r="AB17" s="23"/>
      <c r="AC17" s="9"/>
      <c r="AD17" s="9"/>
      <c r="AE17" s="11"/>
      <c r="AF17" s="116"/>
      <c r="AG17" s="116"/>
      <c r="AH17" s="35"/>
      <c r="AI17" s="116"/>
      <c r="AJ17" s="116"/>
      <c r="AK17" s="11"/>
      <c r="AL17" s="64">
        <f>SUM(AI17+AF17+AC17+Z17+W17+T17+Q17+N17+K17+H17+E17+B17)</f>
        <v>4</v>
      </c>
      <c r="AM17" s="64">
        <f>SUM(AJ17+AG17+AD17+AA17+X17+U17+R17+O17+L17+I17+F17+C17)</f>
        <v>3</v>
      </c>
      <c r="AN17" s="64">
        <f>SUM(AK17+AH17+AE17+AB17+Y17+V17+S17+P17+M17+J17+G17+D17)</f>
        <v>7</v>
      </c>
      <c r="AO17" s="65">
        <v>15</v>
      </c>
      <c r="AP17" s="65">
        <v>19</v>
      </c>
      <c r="AQ17" s="65">
        <v>35</v>
      </c>
      <c r="AR17" s="81">
        <v>14</v>
      </c>
      <c r="AS17" s="81">
        <v>11</v>
      </c>
      <c r="AT17" s="81">
        <v>27</v>
      </c>
      <c r="AU17" s="66">
        <v>14</v>
      </c>
      <c r="AV17" s="66">
        <v>9</v>
      </c>
      <c r="AW17" s="66">
        <v>24</v>
      </c>
      <c r="AX17" s="67">
        <v>14</v>
      </c>
      <c r="AY17" s="67">
        <v>7</v>
      </c>
      <c r="AZ17" s="67">
        <v>21</v>
      </c>
      <c r="BA17" s="48">
        <v>12</v>
      </c>
      <c r="BB17" s="48">
        <v>4</v>
      </c>
      <c r="BC17" s="15">
        <v>16</v>
      </c>
      <c r="BD17" s="9"/>
      <c r="BE17" s="9"/>
      <c r="BF17" s="5"/>
      <c r="BG17" s="115"/>
      <c r="BH17" s="115"/>
      <c r="BI17" s="115"/>
      <c r="BJ17" s="115"/>
      <c r="BK17" s="115"/>
      <c r="BL17" s="27">
        <f>SUM(AT17+AW17+AZ17+BC17+BF17+BG17+BH17+BI17+BJ17+BK17+AQ17+AN17)</f>
        <v>130</v>
      </c>
      <c r="BM17" s="115">
        <f>SUM(AR17+AU17+AX17+BA17+BD17+AO17+AL17)</f>
        <v>73</v>
      </c>
      <c r="BN17" s="115">
        <f>SUM(AS17+AV17+AY17+BB17+BE17+AP17+AM17)</f>
        <v>53</v>
      </c>
    </row>
    <row r="18" spans="1:66" ht="13.5" thickBot="1" x14ac:dyDescent="0.25">
      <c r="A18" s="72" t="s">
        <v>15</v>
      </c>
      <c r="B18" s="115">
        <v>20</v>
      </c>
      <c r="C18" s="115">
        <v>18</v>
      </c>
      <c r="D18" s="11">
        <v>42</v>
      </c>
      <c r="E18" s="115">
        <v>13</v>
      </c>
      <c r="F18" s="115">
        <v>17</v>
      </c>
      <c r="G18" s="11">
        <v>30</v>
      </c>
      <c r="H18" s="115">
        <v>14</v>
      </c>
      <c r="I18" s="115">
        <v>17</v>
      </c>
      <c r="J18" s="11">
        <v>32</v>
      </c>
      <c r="K18" s="9">
        <v>16</v>
      </c>
      <c r="L18" s="9">
        <v>15</v>
      </c>
      <c r="M18" s="11">
        <v>34</v>
      </c>
      <c r="N18" s="9"/>
      <c r="O18" s="9"/>
      <c r="P18" s="11"/>
      <c r="Q18" s="9"/>
      <c r="R18" s="9"/>
      <c r="S18" s="21"/>
      <c r="T18" s="115"/>
      <c r="U18" s="115"/>
      <c r="V18" s="21"/>
      <c r="W18" s="26"/>
      <c r="X18" s="26"/>
      <c r="Y18" s="21"/>
      <c r="Z18" s="30"/>
      <c r="AA18" s="30"/>
      <c r="AB18" s="23"/>
      <c r="AC18" s="115"/>
      <c r="AD18" s="115"/>
      <c r="AE18" s="11"/>
      <c r="AF18" s="113"/>
      <c r="AG18" s="113"/>
      <c r="AH18" s="35"/>
      <c r="AI18" s="116"/>
      <c r="AJ18" s="116"/>
      <c r="AK18" s="11"/>
      <c r="AL18" s="64">
        <f t="shared" ref="AL18:AN29" si="11">SUM(AI18+AF18+AC18+Z18+W18+T18+Q18+N18+K18+H18+E18+B18)</f>
        <v>63</v>
      </c>
      <c r="AM18" s="64">
        <f t="shared" si="11"/>
        <v>67</v>
      </c>
      <c r="AN18" s="64">
        <f t="shared" si="11"/>
        <v>138</v>
      </c>
      <c r="AO18" s="65">
        <v>220</v>
      </c>
      <c r="AP18" s="65">
        <v>182</v>
      </c>
      <c r="AQ18" s="65">
        <v>414</v>
      </c>
      <c r="AR18" s="81">
        <v>216</v>
      </c>
      <c r="AS18" s="81">
        <v>178</v>
      </c>
      <c r="AT18" s="81">
        <v>456</v>
      </c>
      <c r="AU18" s="66">
        <v>275</v>
      </c>
      <c r="AV18" s="66">
        <v>200</v>
      </c>
      <c r="AW18" s="66">
        <v>492</v>
      </c>
      <c r="AX18" s="67">
        <v>306</v>
      </c>
      <c r="AY18" s="67">
        <v>220</v>
      </c>
      <c r="AZ18" s="67">
        <v>540</v>
      </c>
      <c r="BA18" s="48">
        <v>206</v>
      </c>
      <c r="BB18" s="48">
        <v>184</v>
      </c>
      <c r="BC18" s="15">
        <v>397</v>
      </c>
      <c r="BD18" s="9">
        <v>123</v>
      </c>
      <c r="BE18" s="9">
        <v>89</v>
      </c>
      <c r="BF18" s="5">
        <v>240</v>
      </c>
      <c r="BG18" s="115">
        <v>343</v>
      </c>
      <c r="BH18" s="115">
        <v>221</v>
      </c>
      <c r="BI18" s="115">
        <v>201</v>
      </c>
      <c r="BJ18" s="115">
        <v>279</v>
      </c>
      <c r="BK18" s="115">
        <v>157</v>
      </c>
      <c r="BL18" s="27">
        <f>SUM(AT18+AW18+AZ18+BC18+BF18+BG18+BH18+BI18+BJ18+BK18+AQ18+AN18)</f>
        <v>3878</v>
      </c>
      <c r="BM18" s="115">
        <f t="shared" ref="BM18:BN28" si="12">SUM(AR18+AU18+AX18+BA18+BD18+AO18+AL18)</f>
        <v>1409</v>
      </c>
      <c r="BN18" s="115">
        <f t="shared" si="12"/>
        <v>1120</v>
      </c>
    </row>
    <row r="19" spans="1:66" ht="13.5" thickBot="1" x14ac:dyDescent="0.25">
      <c r="A19" s="72" t="s">
        <v>16</v>
      </c>
      <c r="B19" s="115">
        <v>0</v>
      </c>
      <c r="C19" s="115">
        <v>0</v>
      </c>
      <c r="D19" s="11">
        <v>0</v>
      </c>
      <c r="E19" s="9">
        <v>5</v>
      </c>
      <c r="F19" s="9">
        <v>2</v>
      </c>
      <c r="G19" s="11">
        <v>8</v>
      </c>
      <c r="H19" s="9">
        <v>2</v>
      </c>
      <c r="I19" s="9">
        <v>1</v>
      </c>
      <c r="J19" s="11">
        <v>4</v>
      </c>
      <c r="K19" s="9">
        <v>2</v>
      </c>
      <c r="L19" s="9">
        <v>6</v>
      </c>
      <c r="M19" s="11">
        <v>9</v>
      </c>
      <c r="N19" s="9"/>
      <c r="O19" s="9"/>
      <c r="P19" s="11"/>
      <c r="Q19" s="9"/>
      <c r="R19" s="9"/>
      <c r="S19" s="21"/>
      <c r="T19" s="115"/>
      <c r="U19" s="115"/>
      <c r="V19" s="21"/>
      <c r="W19" s="26"/>
      <c r="X19" s="26"/>
      <c r="Y19" s="21"/>
      <c r="Z19" s="30"/>
      <c r="AA19" s="30"/>
      <c r="AB19" s="23"/>
      <c r="AC19" s="9"/>
      <c r="AD19" s="9"/>
      <c r="AE19" s="11"/>
      <c r="AF19" s="116"/>
      <c r="AG19" s="116"/>
      <c r="AH19" s="35"/>
      <c r="AI19" s="116"/>
      <c r="AJ19" s="116"/>
      <c r="AK19" s="11"/>
      <c r="AL19" s="64">
        <f t="shared" si="11"/>
        <v>9</v>
      </c>
      <c r="AM19" s="64">
        <f t="shared" si="11"/>
        <v>9</v>
      </c>
      <c r="AN19" s="64">
        <f t="shared" si="11"/>
        <v>21</v>
      </c>
      <c r="AO19" s="65">
        <v>42</v>
      </c>
      <c r="AP19" s="65">
        <v>20</v>
      </c>
      <c r="AQ19" s="65">
        <v>70</v>
      </c>
      <c r="AR19" s="81">
        <v>41</v>
      </c>
      <c r="AS19" s="81">
        <v>27</v>
      </c>
      <c r="AT19" s="81">
        <v>72</v>
      </c>
      <c r="AU19" s="66">
        <v>62</v>
      </c>
      <c r="AV19" s="66">
        <v>36</v>
      </c>
      <c r="AW19" s="66">
        <v>103</v>
      </c>
      <c r="AX19" s="67">
        <v>82</v>
      </c>
      <c r="AY19" s="67">
        <v>30</v>
      </c>
      <c r="AZ19" s="67">
        <v>114</v>
      </c>
      <c r="BA19" s="48">
        <v>61</v>
      </c>
      <c r="BB19" s="48">
        <v>25</v>
      </c>
      <c r="BC19" s="15">
        <v>94</v>
      </c>
      <c r="BD19" s="9">
        <v>75</v>
      </c>
      <c r="BE19" s="9">
        <v>19</v>
      </c>
      <c r="BF19" s="5">
        <v>96</v>
      </c>
      <c r="BG19" s="115">
        <v>51</v>
      </c>
      <c r="BH19" s="115">
        <v>24</v>
      </c>
      <c r="BI19" s="115">
        <v>15</v>
      </c>
      <c r="BJ19" s="115">
        <v>37</v>
      </c>
      <c r="BK19" s="115">
        <v>4</v>
      </c>
      <c r="BL19" s="27">
        <f t="shared" ref="BL19:BL25" si="13">SUM(AT19+AW19+AZ19+BC19+BF19+BG19+BH19+BI19+BJ19+BK19+AQ19+AN19)</f>
        <v>701</v>
      </c>
      <c r="BM19" s="115">
        <f t="shared" si="12"/>
        <v>372</v>
      </c>
      <c r="BN19" s="115">
        <f t="shared" si="12"/>
        <v>166</v>
      </c>
    </row>
    <row r="20" spans="1:66" ht="13.5" thickBot="1" x14ac:dyDescent="0.25">
      <c r="A20" s="72" t="s">
        <v>33</v>
      </c>
      <c r="B20" s="115">
        <v>0</v>
      </c>
      <c r="C20" s="115">
        <v>0</v>
      </c>
      <c r="D20" s="11">
        <v>0</v>
      </c>
      <c r="E20" s="115">
        <v>3</v>
      </c>
      <c r="F20" s="115">
        <v>1</v>
      </c>
      <c r="G20" s="11">
        <v>4</v>
      </c>
      <c r="H20" s="115">
        <v>0</v>
      </c>
      <c r="I20" s="115">
        <v>1</v>
      </c>
      <c r="J20" s="11">
        <v>1</v>
      </c>
      <c r="K20" s="9">
        <v>2</v>
      </c>
      <c r="L20" s="9">
        <v>0</v>
      </c>
      <c r="M20" s="11">
        <v>2</v>
      </c>
      <c r="N20" s="9"/>
      <c r="O20" s="9"/>
      <c r="P20" s="11"/>
      <c r="Q20" s="9"/>
      <c r="R20" s="9"/>
      <c r="S20" s="21"/>
      <c r="T20" s="9"/>
      <c r="U20" s="9"/>
      <c r="V20" s="21"/>
      <c r="W20" s="26"/>
      <c r="X20" s="26"/>
      <c r="Y20" s="21"/>
      <c r="Z20" s="30"/>
      <c r="AA20" s="30"/>
      <c r="AB20" s="23"/>
      <c r="AC20" s="115"/>
      <c r="AD20" s="115"/>
      <c r="AE20" s="11"/>
      <c r="AF20" s="113"/>
      <c r="AG20" s="113"/>
      <c r="AH20" s="35"/>
      <c r="AI20" s="116"/>
      <c r="AJ20" s="116"/>
      <c r="AK20" s="11"/>
      <c r="AL20" s="64">
        <f t="shared" si="11"/>
        <v>5</v>
      </c>
      <c r="AM20" s="64">
        <f t="shared" si="11"/>
        <v>2</v>
      </c>
      <c r="AN20" s="64">
        <f t="shared" si="11"/>
        <v>7</v>
      </c>
      <c r="AO20" s="65">
        <v>10</v>
      </c>
      <c r="AP20" s="65">
        <v>8</v>
      </c>
      <c r="AQ20" s="65">
        <v>18</v>
      </c>
      <c r="AR20" s="81">
        <v>12</v>
      </c>
      <c r="AS20" s="81">
        <v>8</v>
      </c>
      <c r="AT20" s="81">
        <v>22</v>
      </c>
      <c r="AU20" s="66">
        <v>7</v>
      </c>
      <c r="AV20" s="66">
        <v>8</v>
      </c>
      <c r="AW20" s="66">
        <v>15</v>
      </c>
      <c r="AX20" s="67">
        <v>29</v>
      </c>
      <c r="AY20" s="67">
        <v>16</v>
      </c>
      <c r="AZ20" s="67">
        <v>45</v>
      </c>
      <c r="BA20" s="48">
        <v>37</v>
      </c>
      <c r="BB20" s="48">
        <v>22</v>
      </c>
      <c r="BC20" s="15">
        <v>59</v>
      </c>
      <c r="BD20" s="9">
        <v>11</v>
      </c>
      <c r="BE20" s="9">
        <v>5</v>
      </c>
      <c r="BF20" s="5">
        <v>18</v>
      </c>
      <c r="BG20" s="115">
        <v>22</v>
      </c>
      <c r="BH20" s="115">
        <v>12</v>
      </c>
      <c r="BI20" s="115">
        <v>5</v>
      </c>
      <c r="BJ20" s="115">
        <v>10</v>
      </c>
      <c r="BK20" s="115">
        <v>3</v>
      </c>
      <c r="BL20" s="27">
        <f t="shared" si="13"/>
        <v>236</v>
      </c>
      <c r="BM20" s="115">
        <f t="shared" si="12"/>
        <v>111</v>
      </c>
      <c r="BN20" s="115">
        <f t="shared" si="12"/>
        <v>69</v>
      </c>
    </row>
    <row r="21" spans="1:66" ht="13.5" thickBot="1" x14ac:dyDescent="0.25">
      <c r="A21" s="72" t="s">
        <v>17</v>
      </c>
      <c r="B21" s="115">
        <v>0</v>
      </c>
      <c r="C21" s="115">
        <v>0</v>
      </c>
      <c r="D21" s="11">
        <v>0</v>
      </c>
      <c r="E21" s="115">
        <v>2</v>
      </c>
      <c r="F21" s="115">
        <v>0</v>
      </c>
      <c r="G21" s="11">
        <v>2</v>
      </c>
      <c r="H21" s="115">
        <v>0</v>
      </c>
      <c r="I21" s="115">
        <v>3</v>
      </c>
      <c r="J21" s="11">
        <v>3</v>
      </c>
      <c r="K21" s="9">
        <v>2</v>
      </c>
      <c r="L21" s="9">
        <v>1</v>
      </c>
      <c r="M21" s="11">
        <v>3</v>
      </c>
      <c r="N21" s="9"/>
      <c r="O21" s="9"/>
      <c r="P21" s="11"/>
      <c r="Q21" s="9"/>
      <c r="R21" s="9"/>
      <c r="S21" s="21"/>
      <c r="T21" s="115"/>
      <c r="U21" s="115"/>
      <c r="V21" s="21"/>
      <c r="W21" s="26"/>
      <c r="X21" s="26"/>
      <c r="Y21" s="21"/>
      <c r="Z21" s="30"/>
      <c r="AA21" s="30"/>
      <c r="AB21" s="23"/>
      <c r="AC21" s="115"/>
      <c r="AD21" s="115"/>
      <c r="AE21" s="11"/>
      <c r="AF21" s="113"/>
      <c r="AG21" s="113"/>
      <c r="AH21" s="35"/>
      <c r="AI21" s="116"/>
      <c r="AJ21" s="116"/>
      <c r="AK21" s="11"/>
      <c r="AL21" s="64">
        <f t="shared" si="11"/>
        <v>4</v>
      </c>
      <c r="AM21" s="64">
        <f t="shared" si="11"/>
        <v>4</v>
      </c>
      <c r="AN21" s="64">
        <f t="shared" si="11"/>
        <v>8</v>
      </c>
      <c r="AO21" s="65">
        <v>21</v>
      </c>
      <c r="AP21" s="65">
        <v>14</v>
      </c>
      <c r="AQ21" s="65">
        <v>36</v>
      </c>
      <c r="AR21" s="81">
        <v>28</v>
      </c>
      <c r="AS21" s="81">
        <v>21</v>
      </c>
      <c r="AT21" s="81">
        <v>52</v>
      </c>
      <c r="AU21" s="66">
        <v>24</v>
      </c>
      <c r="AV21" s="66">
        <v>15</v>
      </c>
      <c r="AW21" s="66">
        <v>40</v>
      </c>
      <c r="AX21" s="67">
        <v>26</v>
      </c>
      <c r="AY21" s="67">
        <v>19</v>
      </c>
      <c r="AZ21" s="67">
        <v>47</v>
      </c>
      <c r="BA21" s="48">
        <v>48</v>
      </c>
      <c r="BB21" s="48">
        <v>28</v>
      </c>
      <c r="BC21" s="15">
        <v>82</v>
      </c>
      <c r="BD21" s="9">
        <v>59</v>
      </c>
      <c r="BE21" s="9">
        <v>23</v>
      </c>
      <c r="BF21" s="5">
        <v>82</v>
      </c>
      <c r="BG21" s="115">
        <v>104</v>
      </c>
      <c r="BH21" s="115">
        <v>27</v>
      </c>
      <c r="BI21" s="115">
        <v>10</v>
      </c>
      <c r="BJ21" s="115">
        <v>15</v>
      </c>
      <c r="BK21" s="115">
        <v>15</v>
      </c>
      <c r="BL21" s="27">
        <f t="shared" si="13"/>
        <v>518</v>
      </c>
      <c r="BM21" s="115">
        <f t="shared" si="12"/>
        <v>210</v>
      </c>
      <c r="BN21" s="115">
        <f t="shared" si="12"/>
        <v>124</v>
      </c>
    </row>
    <row r="22" spans="1:66" ht="13.5" thickBot="1" x14ac:dyDescent="0.25">
      <c r="A22" s="72" t="s">
        <v>34</v>
      </c>
      <c r="B22" s="115">
        <v>0</v>
      </c>
      <c r="C22" s="115">
        <v>1</v>
      </c>
      <c r="D22" s="11">
        <v>1</v>
      </c>
      <c r="E22" s="115">
        <v>2</v>
      </c>
      <c r="F22" s="115">
        <v>0</v>
      </c>
      <c r="G22" s="11">
        <v>2</v>
      </c>
      <c r="H22" s="115">
        <v>0</v>
      </c>
      <c r="I22" s="115">
        <v>1</v>
      </c>
      <c r="J22" s="11">
        <v>1</v>
      </c>
      <c r="K22" s="115">
        <v>1</v>
      </c>
      <c r="L22" s="115">
        <v>0</v>
      </c>
      <c r="M22" s="11">
        <v>1</v>
      </c>
      <c r="N22" s="9"/>
      <c r="O22" s="9"/>
      <c r="P22" s="11"/>
      <c r="Q22" s="9"/>
      <c r="R22" s="9"/>
      <c r="S22" s="21"/>
      <c r="T22" s="115"/>
      <c r="U22" s="115"/>
      <c r="V22" s="21"/>
      <c r="W22" s="26"/>
      <c r="X22" s="26"/>
      <c r="Y22" s="21"/>
      <c r="Z22" s="30"/>
      <c r="AA22" s="30"/>
      <c r="AB22" s="23"/>
      <c r="AC22" s="115"/>
      <c r="AD22" s="115"/>
      <c r="AE22" s="11"/>
      <c r="AF22" s="113"/>
      <c r="AG22" s="113"/>
      <c r="AH22" s="35"/>
      <c r="AI22" s="116"/>
      <c r="AJ22" s="116"/>
      <c r="AK22" s="11"/>
      <c r="AL22" s="64">
        <f t="shared" si="11"/>
        <v>3</v>
      </c>
      <c r="AM22" s="64">
        <f t="shared" si="11"/>
        <v>2</v>
      </c>
      <c r="AN22" s="64">
        <f t="shared" si="11"/>
        <v>5</v>
      </c>
      <c r="AO22" s="65">
        <v>16</v>
      </c>
      <c r="AP22" s="65">
        <v>9</v>
      </c>
      <c r="AQ22" s="65">
        <v>25</v>
      </c>
      <c r="AR22" s="81">
        <v>9</v>
      </c>
      <c r="AS22" s="81">
        <v>7</v>
      </c>
      <c r="AT22" s="81">
        <v>16</v>
      </c>
      <c r="AU22" s="66">
        <v>13</v>
      </c>
      <c r="AV22" s="66">
        <v>7</v>
      </c>
      <c r="AW22" s="66">
        <v>20</v>
      </c>
      <c r="AX22" s="67">
        <v>21</v>
      </c>
      <c r="AY22" s="67">
        <v>11</v>
      </c>
      <c r="AZ22" s="67">
        <v>32</v>
      </c>
      <c r="BA22" s="48">
        <v>14</v>
      </c>
      <c r="BB22" s="48">
        <v>5</v>
      </c>
      <c r="BC22" s="15">
        <v>19</v>
      </c>
      <c r="BD22" s="9">
        <v>11</v>
      </c>
      <c r="BE22" s="9">
        <v>3</v>
      </c>
      <c r="BF22" s="5">
        <v>14</v>
      </c>
      <c r="BG22" s="115">
        <v>3</v>
      </c>
      <c r="BH22" s="115">
        <v>9</v>
      </c>
      <c r="BI22" s="115">
        <v>4</v>
      </c>
      <c r="BJ22" s="115">
        <v>6</v>
      </c>
      <c r="BK22" s="115">
        <v>1</v>
      </c>
      <c r="BL22" s="27">
        <f t="shared" si="13"/>
        <v>154</v>
      </c>
      <c r="BM22" s="115">
        <f t="shared" si="12"/>
        <v>87</v>
      </c>
      <c r="BN22" s="115">
        <f t="shared" si="12"/>
        <v>44</v>
      </c>
    </row>
    <row r="23" spans="1:66" ht="13.5" thickBot="1" x14ac:dyDescent="0.25">
      <c r="A23" s="72" t="s">
        <v>18</v>
      </c>
      <c r="B23" s="115">
        <v>0</v>
      </c>
      <c r="C23" s="115">
        <v>0</v>
      </c>
      <c r="D23" s="11">
        <v>0</v>
      </c>
      <c r="E23" s="115">
        <v>1</v>
      </c>
      <c r="F23" s="115">
        <v>0</v>
      </c>
      <c r="G23" s="11">
        <v>1</v>
      </c>
      <c r="H23" s="115">
        <v>0</v>
      </c>
      <c r="I23" s="115">
        <v>1</v>
      </c>
      <c r="J23" s="11">
        <v>1</v>
      </c>
      <c r="K23" s="9">
        <v>1</v>
      </c>
      <c r="L23" s="9">
        <v>0</v>
      </c>
      <c r="M23" s="11">
        <v>1</v>
      </c>
      <c r="N23" s="9"/>
      <c r="O23" s="9"/>
      <c r="P23" s="11"/>
      <c r="Q23" s="9"/>
      <c r="R23" s="9"/>
      <c r="S23" s="21"/>
      <c r="T23" s="115"/>
      <c r="U23" s="115"/>
      <c r="V23" s="21"/>
      <c r="W23" s="26"/>
      <c r="X23" s="26"/>
      <c r="Y23" s="21"/>
      <c r="Z23" s="30"/>
      <c r="AA23" s="30"/>
      <c r="AB23" s="23"/>
      <c r="AC23" s="115"/>
      <c r="AD23" s="115"/>
      <c r="AE23" s="11"/>
      <c r="AF23" s="113"/>
      <c r="AG23" s="113"/>
      <c r="AH23" s="35"/>
      <c r="AI23" s="116"/>
      <c r="AJ23" s="116"/>
      <c r="AK23" s="11"/>
      <c r="AL23" s="64">
        <f t="shared" si="11"/>
        <v>2</v>
      </c>
      <c r="AM23" s="64">
        <f t="shared" si="11"/>
        <v>1</v>
      </c>
      <c r="AN23" s="64">
        <f t="shared" si="11"/>
        <v>3</v>
      </c>
      <c r="AO23" s="65">
        <v>13</v>
      </c>
      <c r="AP23" s="65">
        <v>7</v>
      </c>
      <c r="AQ23" s="65">
        <v>22</v>
      </c>
      <c r="AR23" s="81">
        <v>14</v>
      </c>
      <c r="AS23" s="81">
        <v>8</v>
      </c>
      <c r="AT23" s="81">
        <v>24</v>
      </c>
      <c r="AU23" s="66">
        <v>15</v>
      </c>
      <c r="AV23" s="66">
        <v>3</v>
      </c>
      <c r="AW23" s="66">
        <v>19</v>
      </c>
      <c r="AX23" s="67">
        <v>20</v>
      </c>
      <c r="AY23" s="67">
        <v>10</v>
      </c>
      <c r="AZ23" s="67">
        <v>30</v>
      </c>
      <c r="BA23" s="48">
        <v>11</v>
      </c>
      <c r="BB23" s="48">
        <v>7</v>
      </c>
      <c r="BC23" s="15">
        <v>19</v>
      </c>
      <c r="BD23" s="9">
        <v>16</v>
      </c>
      <c r="BE23" s="9">
        <v>4</v>
      </c>
      <c r="BF23" s="5">
        <v>20</v>
      </c>
      <c r="BG23" s="115">
        <v>7</v>
      </c>
      <c r="BH23" s="115">
        <v>6</v>
      </c>
      <c r="BI23" s="115">
        <v>0</v>
      </c>
      <c r="BJ23" s="115">
        <v>6</v>
      </c>
      <c r="BK23" s="115">
        <v>1</v>
      </c>
      <c r="BL23" s="27">
        <f t="shared" si="13"/>
        <v>157</v>
      </c>
      <c r="BM23" s="115">
        <f t="shared" si="12"/>
        <v>91</v>
      </c>
      <c r="BN23" s="115">
        <f t="shared" si="12"/>
        <v>40</v>
      </c>
    </row>
    <row r="24" spans="1:66" ht="13.5" thickBot="1" x14ac:dyDescent="0.25">
      <c r="A24" s="72" t="s">
        <v>19</v>
      </c>
      <c r="B24" s="115">
        <v>6</v>
      </c>
      <c r="C24" s="115">
        <v>0</v>
      </c>
      <c r="D24" s="11">
        <v>6</v>
      </c>
      <c r="E24" s="115">
        <v>8</v>
      </c>
      <c r="F24" s="115">
        <v>7</v>
      </c>
      <c r="G24" s="11">
        <v>15</v>
      </c>
      <c r="H24" s="115">
        <v>2</v>
      </c>
      <c r="I24" s="115">
        <v>9</v>
      </c>
      <c r="J24" s="11">
        <v>11</v>
      </c>
      <c r="K24" s="9">
        <v>8</v>
      </c>
      <c r="L24" s="9">
        <v>13</v>
      </c>
      <c r="M24" s="11">
        <v>21</v>
      </c>
      <c r="N24" s="9"/>
      <c r="O24" s="9"/>
      <c r="P24" s="11"/>
      <c r="Q24" s="9"/>
      <c r="R24" s="9"/>
      <c r="S24" s="21"/>
      <c r="T24" s="115"/>
      <c r="U24" s="115"/>
      <c r="V24" s="21"/>
      <c r="W24" s="26"/>
      <c r="X24" s="26"/>
      <c r="Y24" s="21"/>
      <c r="Z24" s="30"/>
      <c r="AA24" s="30"/>
      <c r="AB24" s="23"/>
      <c r="AC24" s="115"/>
      <c r="AD24" s="115"/>
      <c r="AE24" s="11"/>
      <c r="AF24" s="113"/>
      <c r="AG24" s="113"/>
      <c r="AH24" s="35"/>
      <c r="AI24" s="116"/>
      <c r="AJ24" s="116"/>
      <c r="AK24" s="11"/>
      <c r="AL24" s="64">
        <f t="shared" si="11"/>
        <v>24</v>
      </c>
      <c r="AM24" s="64">
        <f t="shared" si="11"/>
        <v>29</v>
      </c>
      <c r="AN24" s="64">
        <f t="shared" si="11"/>
        <v>53</v>
      </c>
      <c r="AO24" s="65">
        <v>83</v>
      </c>
      <c r="AP24" s="65">
        <v>83</v>
      </c>
      <c r="AQ24" s="65">
        <v>168</v>
      </c>
      <c r="AR24" s="81">
        <v>163</v>
      </c>
      <c r="AS24" s="81">
        <v>41</v>
      </c>
      <c r="AT24" s="81">
        <v>213</v>
      </c>
      <c r="AU24" s="66">
        <v>93</v>
      </c>
      <c r="AV24" s="66">
        <v>88</v>
      </c>
      <c r="AW24" s="66">
        <v>184</v>
      </c>
      <c r="AX24" s="67">
        <v>82</v>
      </c>
      <c r="AY24" s="67">
        <v>82</v>
      </c>
      <c r="AZ24" s="67">
        <v>170</v>
      </c>
      <c r="BA24" s="48">
        <v>154</v>
      </c>
      <c r="BB24" s="48">
        <v>90</v>
      </c>
      <c r="BC24" s="15">
        <v>253</v>
      </c>
      <c r="BD24" s="9">
        <v>171</v>
      </c>
      <c r="BE24" s="9">
        <v>88</v>
      </c>
      <c r="BF24" s="5">
        <v>266</v>
      </c>
      <c r="BG24" s="115">
        <v>221</v>
      </c>
      <c r="BH24" s="115">
        <v>128</v>
      </c>
      <c r="BI24" s="115">
        <v>101</v>
      </c>
      <c r="BJ24" s="115">
        <v>138</v>
      </c>
      <c r="BK24" s="115">
        <v>43</v>
      </c>
      <c r="BL24" s="27">
        <f t="shared" si="13"/>
        <v>1938</v>
      </c>
      <c r="BM24" s="115">
        <f t="shared" si="12"/>
        <v>770</v>
      </c>
      <c r="BN24" s="115">
        <f t="shared" si="12"/>
        <v>501</v>
      </c>
    </row>
    <row r="25" spans="1:66" ht="13.5" thickBot="1" x14ac:dyDescent="0.25">
      <c r="A25" s="72" t="s">
        <v>20</v>
      </c>
      <c r="B25" s="115">
        <v>16</v>
      </c>
      <c r="C25" s="115">
        <v>11</v>
      </c>
      <c r="D25" s="11">
        <v>27</v>
      </c>
      <c r="E25" s="115">
        <v>12</v>
      </c>
      <c r="F25" s="115">
        <v>13</v>
      </c>
      <c r="G25" s="11">
        <v>29</v>
      </c>
      <c r="H25" s="115">
        <v>20</v>
      </c>
      <c r="I25" s="115">
        <v>12</v>
      </c>
      <c r="J25" s="11">
        <v>33</v>
      </c>
      <c r="K25" s="9">
        <v>19</v>
      </c>
      <c r="L25" s="9">
        <v>10</v>
      </c>
      <c r="M25" s="11">
        <v>30</v>
      </c>
      <c r="N25" s="9"/>
      <c r="O25" s="9"/>
      <c r="P25" s="11"/>
      <c r="Q25" s="9"/>
      <c r="R25" s="9"/>
      <c r="S25" s="21"/>
      <c r="T25" s="115"/>
      <c r="U25" s="115"/>
      <c r="V25" s="21"/>
      <c r="W25" s="26"/>
      <c r="X25" s="26"/>
      <c r="Y25" s="21"/>
      <c r="Z25" s="30"/>
      <c r="AA25" s="30"/>
      <c r="AB25" s="23"/>
      <c r="AC25" s="115"/>
      <c r="AD25" s="115"/>
      <c r="AE25" s="11"/>
      <c r="AF25" s="113"/>
      <c r="AG25" s="113"/>
      <c r="AH25" s="35"/>
      <c r="AI25" s="116"/>
      <c r="AJ25" s="116"/>
      <c r="AK25" s="11"/>
      <c r="AL25" s="64">
        <f t="shared" si="11"/>
        <v>67</v>
      </c>
      <c r="AM25" s="64">
        <f t="shared" si="11"/>
        <v>46</v>
      </c>
      <c r="AN25" s="64">
        <f t="shared" si="11"/>
        <v>119</v>
      </c>
      <c r="AO25" s="65">
        <v>178</v>
      </c>
      <c r="AP25" s="65">
        <v>152</v>
      </c>
      <c r="AQ25" s="65">
        <v>338</v>
      </c>
      <c r="AR25" s="81">
        <v>172</v>
      </c>
      <c r="AS25" s="81">
        <v>104</v>
      </c>
      <c r="AT25" s="81">
        <v>280</v>
      </c>
      <c r="AU25" s="66">
        <v>165</v>
      </c>
      <c r="AV25" s="66">
        <v>122</v>
      </c>
      <c r="AW25" s="66">
        <v>305</v>
      </c>
      <c r="AX25" s="67">
        <v>219</v>
      </c>
      <c r="AY25" s="67">
        <v>109</v>
      </c>
      <c r="AZ25" s="67">
        <v>328</v>
      </c>
      <c r="BA25" s="48">
        <v>231</v>
      </c>
      <c r="BB25" s="48">
        <v>152</v>
      </c>
      <c r="BC25" s="15">
        <v>383</v>
      </c>
      <c r="BD25" s="9">
        <v>251</v>
      </c>
      <c r="BE25" s="9">
        <v>138</v>
      </c>
      <c r="BF25" s="5">
        <v>401</v>
      </c>
      <c r="BG25" s="115">
        <v>479</v>
      </c>
      <c r="BH25" s="115">
        <v>190</v>
      </c>
      <c r="BI25" s="115">
        <v>257</v>
      </c>
      <c r="BJ25" s="115">
        <v>201</v>
      </c>
      <c r="BK25" s="115">
        <v>35</v>
      </c>
      <c r="BL25" s="27">
        <f t="shared" si="13"/>
        <v>3316</v>
      </c>
      <c r="BM25" s="115">
        <f t="shared" si="12"/>
        <v>1283</v>
      </c>
      <c r="BN25" s="115">
        <f t="shared" si="12"/>
        <v>823</v>
      </c>
    </row>
    <row r="26" spans="1:66" ht="13.5" thickBot="1" x14ac:dyDescent="0.25">
      <c r="A26" s="72" t="s">
        <v>21</v>
      </c>
      <c r="B26" s="115">
        <v>0</v>
      </c>
      <c r="C26" s="115">
        <v>5</v>
      </c>
      <c r="D26" s="11">
        <v>5</v>
      </c>
      <c r="E26" s="115">
        <v>2</v>
      </c>
      <c r="F26" s="115">
        <v>6</v>
      </c>
      <c r="G26" s="11">
        <v>8</v>
      </c>
      <c r="H26" s="115">
        <v>5</v>
      </c>
      <c r="I26" s="115">
        <v>2</v>
      </c>
      <c r="J26" s="11">
        <v>7</v>
      </c>
      <c r="K26" s="115">
        <v>1</v>
      </c>
      <c r="L26" s="115">
        <v>3</v>
      </c>
      <c r="M26" s="11">
        <v>4</v>
      </c>
      <c r="N26" s="9"/>
      <c r="O26" s="9"/>
      <c r="P26" s="11"/>
      <c r="Q26" s="9"/>
      <c r="R26" s="9"/>
      <c r="S26" s="21"/>
      <c r="T26" s="26"/>
      <c r="U26" s="26"/>
      <c r="V26" s="21"/>
      <c r="W26" s="26"/>
      <c r="X26" s="26"/>
      <c r="Y26" s="21"/>
      <c r="Z26" s="30"/>
      <c r="AA26" s="30"/>
      <c r="AB26" s="23"/>
      <c r="AC26" s="115"/>
      <c r="AD26" s="115"/>
      <c r="AE26" s="11"/>
      <c r="AF26" s="113"/>
      <c r="AG26" s="113"/>
      <c r="AH26" s="35"/>
      <c r="AI26" s="116"/>
      <c r="AJ26" s="116"/>
      <c r="AK26" s="11"/>
      <c r="AL26" s="64">
        <f t="shared" si="11"/>
        <v>8</v>
      </c>
      <c r="AM26" s="64">
        <f t="shared" si="11"/>
        <v>16</v>
      </c>
      <c r="AN26" s="64">
        <f t="shared" si="11"/>
        <v>24</v>
      </c>
      <c r="AO26" s="65">
        <v>22</v>
      </c>
      <c r="AP26" s="65">
        <v>14</v>
      </c>
      <c r="AQ26" s="65">
        <v>42</v>
      </c>
      <c r="AR26" s="81">
        <v>44</v>
      </c>
      <c r="AS26" s="81">
        <v>33</v>
      </c>
      <c r="AT26" s="81">
        <v>80</v>
      </c>
      <c r="AU26" s="66">
        <v>49</v>
      </c>
      <c r="AV26" s="66">
        <v>36</v>
      </c>
      <c r="AW26" s="66">
        <v>89</v>
      </c>
      <c r="AX26" s="67">
        <v>32</v>
      </c>
      <c r="AY26" s="67">
        <v>36</v>
      </c>
      <c r="AZ26" s="67">
        <v>71</v>
      </c>
      <c r="BA26" s="48">
        <v>51</v>
      </c>
      <c r="BB26" s="48">
        <v>38</v>
      </c>
      <c r="BC26" s="15">
        <v>94</v>
      </c>
      <c r="BD26" s="9">
        <v>37</v>
      </c>
      <c r="BE26" s="9">
        <v>21</v>
      </c>
      <c r="BF26" s="5">
        <v>58</v>
      </c>
      <c r="BG26" s="115">
        <v>4</v>
      </c>
      <c r="BH26" s="115">
        <v>0</v>
      </c>
      <c r="BI26" s="115">
        <v>0</v>
      </c>
      <c r="BJ26" s="115">
        <v>0</v>
      </c>
      <c r="BK26" s="115">
        <v>0</v>
      </c>
      <c r="BL26" s="27">
        <f>SUM(AT26+AW26+AZ26+BC26+BF26+BG26+BH26+BI26+BJ26+BK26+AQ26+AN26)</f>
        <v>462</v>
      </c>
      <c r="BM26" s="115">
        <f t="shared" si="12"/>
        <v>243</v>
      </c>
      <c r="BN26" s="115">
        <f t="shared" si="12"/>
        <v>194</v>
      </c>
    </row>
    <row r="27" spans="1:66" ht="13.5" thickBot="1" x14ac:dyDescent="0.25">
      <c r="A27" s="122" t="s">
        <v>83</v>
      </c>
      <c r="B27" s="33">
        <v>0</v>
      </c>
      <c r="C27" s="33">
        <v>0</v>
      </c>
      <c r="D27" s="123">
        <v>0</v>
      </c>
      <c r="E27" s="33">
        <v>0</v>
      </c>
      <c r="F27" s="33">
        <v>0</v>
      </c>
      <c r="G27" s="123">
        <v>0</v>
      </c>
      <c r="H27" s="33">
        <v>0</v>
      </c>
      <c r="I27" s="33">
        <v>0</v>
      </c>
      <c r="J27" s="123">
        <v>0</v>
      </c>
      <c r="K27" s="33">
        <v>0</v>
      </c>
      <c r="L27" s="33">
        <v>1</v>
      </c>
      <c r="M27" s="123">
        <v>1</v>
      </c>
      <c r="N27" s="124"/>
      <c r="O27" s="124"/>
      <c r="P27" s="123"/>
      <c r="Q27" s="124"/>
      <c r="R27" s="124"/>
      <c r="S27" s="125"/>
      <c r="T27" s="126"/>
      <c r="U27" s="126"/>
      <c r="V27" s="125"/>
      <c r="W27" s="126"/>
      <c r="X27" s="126"/>
      <c r="Y27" s="125"/>
      <c r="Z27" s="127"/>
      <c r="AA27" s="127"/>
      <c r="AB27" s="128"/>
      <c r="AC27" s="33"/>
      <c r="AD27" s="33"/>
      <c r="AE27" s="123"/>
      <c r="AF27" s="120"/>
      <c r="AG27" s="120"/>
      <c r="AH27" s="129"/>
      <c r="AI27" s="130"/>
      <c r="AJ27" s="130"/>
      <c r="AK27" s="123"/>
      <c r="AL27" s="64">
        <f>SUM(AI27+AF27+AC27+Z27+W27+T27+Q27+N27+K27+H27+E27+B27)</f>
        <v>0</v>
      </c>
      <c r="AM27" s="64">
        <f t="shared" si="11"/>
        <v>1</v>
      </c>
      <c r="AN27" s="64">
        <f t="shared" si="11"/>
        <v>1</v>
      </c>
      <c r="AO27" s="65"/>
      <c r="AP27" s="65"/>
      <c r="AQ27" s="65"/>
      <c r="AR27" s="81"/>
      <c r="AS27" s="81"/>
      <c r="AT27" s="81"/>
      <c r="AU27" s="66"/>
      <c r="AV27" s="66"/>
      <c r="AW27" s="66"/>
      <c r="AX27" s="67"/>
      <c r="AY27" s="67"/>
      <c r="AZ27" s="67"/>
      <c r="BA27" s="48"/>
      <c r="BB27" s="48"/>
      <c r="BC27" s="15"/>
      <c r="BD27" s="9"/>
      <c r="BE27" s="9"/>
      <c r="BF27" s="5"/>
      <c r="BG27" s="33"/>
      <c r="BH27" s="33"/>
      <c r="BI27" s="33"/>
      <c r="BJ27" s="33"/>
      <c r="BK27" s="33"/>
      <c r="BL27" s="27">
        <f>SUM(AT27+AW27+AZ27+BC27+BF27+BG27+BH27+BI27+BJ27+BK27+AQ27+AN27)</f>
        <v>1</v>
      </c>
      <c r="BM27" s="119"/>
      <c r="BN27" s="119"/>
    </row>
    <row r="28" spans="1:66" ht="13.5" thickBot="1" x14ac:dyDescent="0.25">
      <c r="A28" s="17" t="s">
        <v>37</v>
      </c>
      <c r="B28" s="28">
        <f t="shared" ref="B28:M28" si="14">SUM(B17:B27)</f>
        <v>42</v>
      </c>
      <c r="C28" s="28">
        <f t="shared" si="14"/>
        <v>35</v>
      </c>
      <c r="D28" s="29">
        <f t="shared" si="14"/>
        <v>81</v>
      </c>
      <c r="E28" s="29">
        <f t="shared" si="14"/>
        <v>52</v>
      </c>
      <c r="F28" s="29">
        <f t="shared" si="14"/>
        <v>47</v>
      </c>
      <c r="G28" s="29">
        <f t="shared" si="14"/>
        <v>104</v>
      </c>
      <c r="H28" s="29">
        <f t="shared" si="14"/>
        <v>43</v>
      </c>
      <c r="I28" s="29">
        <f t="shared" si="14"/>
        <v>48</v>
      </c>
      <c r="J28" s="29">
        <f t="shared" si="14"/>
        <v>94</v>
      </c>
      <c r="K28" s="29">
        <f t="shared" si="14"/>
        <v>52</v>
      </c>
      <c r="L28" s="29">
        <f t="shared" si="14"/>
        <v>50</v>
      </c>
      <c r="M28" s="29">
        <f t="shared" si="14"/>
        <v>107</v>
      </c>
      <c r="N28" s="29">
        <f t="shared" ref="N28:AK28" si="15">SUM(N17:N26)</f>
        <v>0</v>
      </c>
      <c r="O28" s="29">
        <f t="shared" si="15"/>
        <v>0</v>
      </c>
      <c r="P28" s="29">
        <f t="shared" si="15"/>
        <v>0</v>
      </c>
      <c r="Q28" s="29">
        <f t="shared" si="15"/>
        <v>0</v>
      </c>
      <c r="R28" s="29">
        <f t="shared" si="15"/>
        <v>0</v>
      </c>
      <c r="S28" s="29">
        <f t="shared" si="15"/>
        <v>0</v>
      </c>
      <c r="T28" s="29">
        <f t="shared" si="15"/>
        <v>0</v>
      </c>
      <c r="U28" s="29">
        <f t="shared" si="15"/>
        <v>0</v>
      </c>
      <c r="V28" s="29">
        <f t="shared" si="15"/>
        <v>0</v>
      </c>
      <c r="W28" s="29">
        <f t="shared" si="15"/>
        <v>0</v>
      </c>
      <c r="X28" s="29">
        <f t="shared" si="15"/>
        <v>0</v>
      </c>
      <c r="Y28" s="29">
        <f t="shared" si="15"/>
        <v>0</v>
      </c>
      <c r="Z28" s="38">
        <f t="shared" si="15"/>
        <v>0</v>
      </c>
      <c r="AA28" s="38">
        <f t="shared" si="15"/>
        <v>0</v>
      </c>
      <c r="AB28" s="38">
        <f t="shared" si="15"/>
        <v>0</v>
      </c>
      <c r="AC28" s="39">
        <f t="shared" si="15"/>
        <v>0</v>
      </c>
      <c r="AD28" s="39">
        <f t="shared" si="15"/>
        <v>0</v>
      </c>
      <c r="AE28" s="39">
        <f t="shared" si="15"/>
        <v>0</v>
      </c>
      <c r="AF28" s="38">
        <f t="shared" si="15"/>
        <v>0</v>
      </c>
      <c r="AG28" s="38">
        <f t="shared" si="15"/>
        <v>0</v>
      </c>
      <c r="AH28" s="38">
        <f t="shared" si="15"/>
        <v>0</v>
      </c>
      <c r="AI28" s="38">
        <f t="shared" si="15"/>
        <v>0</v>
      </c>
      <c r="AJ28" s="38">
        <f t="shared" si="15"/>
        <v>0</v>
      </c>
      <c r="AK28" s="29">
        <f t="shared" si="15"/>
        <v>0</v>
      </c>
      <c r="AL28" s="74">
        <f>SUM(AI28+AF28+AC28+Z28+W28+T28+Q28+N28+K28+H28+E28+B28)</f>
        <v>189</v>
      </c>
      <c r="AM28" s="74">
        <f t="shared" si="11"/>
        <v>180</v>
      </c>
      <c r="AN28" s="74">
        <f t="shared" si="11"/>
        <v>386</v>
      </c>
      <c r="AO28" s="65">
        <v>620</v>
      </c>
      <c r="AP28" s="65">
        <v>508</v>
      </c>
      <c r="AQ28" s="65">
        <f>SUM(AQ17:AQ26)</f>
        <v>1168</v>
      </c>
      <c r="AR28" s="81">
        <f>SUM(AR17:AR26)</f>
        <v>713</v>
      </c>
      <c r="AS28" s="81">
        <f>SUM(AS17:AS26)</f>
        <v>438</v>
      </c>
      <c r="AT28" s="81">
        <f>SUM(AT17:AT26)</f>
        <v>1242</v>
      </c>
      <c r="AU28" s="66">
        <v>717</v>
      </c>
      <c r="AV28" s="66">
        <v>524</v>
      </c>
      <c r="AW28" s="66">
        <v>1291</v>
      </c>
      <c r="AX28" s="67">
        <v>831</v>
      </c>
      <c r="AY28" s="67">
        <v>540</v>
      </c>
      <c r="AZ28" s="67">
        <v>1398</v>
      </c>
      <c r="BA28" s="15">
        <v>825</v>
      </c>
      <c r="BB28" s="15">
        <v>555</v>
      </c>
      <c r="BC28" s="15">
        <v>1416</v>
      </c>
      <c r="BD28" s="9">
        <v>754</v>
      </c>
      <c r="BE28" s="9">
        <v>390</v>
      </c>
      <c r="BF28" s="5">
        <v>1195</v>
      </c>
      <c r="BG28" s="33">
        <v>1234</v>
      </c>
      <c r="BH28" s="33">
        <v>617</v>
      </c>
      <c r="BI28" s="33">
        <v>593</v>
      </c>
      <c r="BJ28" s="33">
        <v>692</v>
      </c>
      <c r="BK28" s="33">
        <v>259</v>
      </c>
      <c r="BL28" s="4">
        <f>SUM(AT28+AW28+AZ28+BC28+BF28+BG28+BH28+BI28+BJ28+BK28+AQ28+AN28)</f>
        <v>11491</v>
      </c>
      <c r="BM28" s="115">
        <f t="shared" si="12"/>
        <v>4649</v>
      </c>
      <c r="BN28" s="115">
        <f t="shared" si="12"/>
        <v>3135</v>
      </c>
    </row>
    <row r="29" spans="1:66" ht="14.25" thickTop="1" thickBot="1" x14ac:dyDescent="0.25">
      <c r="A29" s="69" t="s">
        <v>35</v>
      </c>
      <c r="B29" s="70">
        <f>SUM(B28+B15+B8)</f>
        <v>72</v>
      </c>
      <c r="C29" s="70">
        <f>SUM(C28+C15+C8)</f>
        <v>81</v>
      </c>
      <c r="D29" s="70">
        <f t="shared" ref="D29:AJ29" si="16">SUM(D28+D15+D8)</f>
        <v>170</v>
      </c>
      <c r="E29" s="70">
        <f t="shared" si="16"/>
        <v>127</v>
      </c>
      <c r="F29" s="70">
        <f t="shared" si="16"/>
        <v>94</v>
      </c>
      <c r="G29" s="70">
        <f t="shared" si="16"/>
        <v>250</v>
      </c>
      <c r="H29" s="70">
        <f t="shared" si="16"/>
        <v>98</v>
      </c>
      <c r="I29" s="70">
        <f t="shared" si="16"/>
        <v>107</v>
      </c>
      <c r="J29" s="70">
        <f t="shared" si="16"/>
        <v>216</v>
      </c>
      <c r="K29" s="70">
        <f t="shared" si="16"/>
        <v>134</v>
      </c>
      <c r="L29" s="70">
        <f t="shared" si="16"/>
        <v>97</v>
      </c>
      <c r="M29" s="70">
        <f t="shared" si="16"/>
        <v>245</v>
      </c>
      <c r="N29" s="70">
        <f t="shared" si="16"/>
        <v>0</v>
      </c>
      <c r="O29" s="70">
        <f t="shared" si="16"/>
        <v>0</v>
      </c>
      <c r="P29" s="70">
        <f t="shared" si="16"/>
        <v>0</v>
      </c>
      <c r="Q29" s="70">
        <f t="shared" si="16"/>
        <v>0</v>
      </c>
      <c r="R29" s="70">
        <f t="shared" si="16"/>
        <v>0</v>
      </c>
      <c r="S29" s="70">
        <f t="shared" si="16"/>
        <v>0</v>
      </c>
      <c r="T29" s="70">
        <f t="shared" si="16"/>
        <v>0</v>
      </c>
      <c r="U29" s="70">
        <f t="shared" si="16"/>
        <v>0</v>
      </c>
      <c r="V29" s="70">
        <f t="shared" si="16"/>
        <v>0</v>
      </c>
      <c r="W29" s="70">
        <f t="shared" si="16"/>
        <v>0</v>
      </c>
      <c r="X29" s="70">
        <f t="shared" si="16"/>
        <v>0</v>
      </c>
      <c r="Y29" s="70">
        <f t="shared" si="16"/>
        <v>0</v>
      </c>
      <c r="Z29" s="70">
        <f t="shared" si="16"/>
        <v>0</v>
      </c>
      <c r="AA29" s="70">
        <f t="shared" si="16"/>
        <v>0</v>
      </c>
      <c r="AB29" s="70">
        <f t="shared" si="16"/>
        <v>0</v>
      </c>
      <c r="AC29" s="70">
        <f t="shared" si="16"/>
        <v>0</v>
      </c>
      <c r="AD29" s="70">
        <f t="shared" si="16"/>
        <v>0</v>
      </c>
      <c r="AE29" s="70">
        <f t="shared" si="16"/>
        <v>0</v>
      </c>
      <c r="AF29" s="70">
        <f t="shared" si="16"/>
        <v>0</v>
      </c>
      <c r="AG29" s="70">
        <f t="shared" si="16"/>
        <v>0</v>
      </c>
      <c r="AH29" s="70">
        <f t="shared" si="16"/>
        <v>0</v>
      </c>
      <c r="AI29" s="70">
        <f t="shared" si="16"/>
        <v>0</v>
      </c>
      <c r="AJ29" s="70">
        <f t="shared" si="16"/>
        <v>0</v>
      </c>
      <c r="AK29" s="70">
        <f>SUM(AK28+AK15+AK8)</f>
        <v>0</v>
      </c>
      <c r="AL29" s="73">
        <f>SUM(AI29+AF29+AC29+Z29+W29+T29+Q29+N29+K29+H29+E29+B29)</f>
        <v>431</v>
      </c>
      <c r="AM29" s="73">
        <f t="shared" si="11"/>
        <v>379</v>
      </c>
      <c r="AN29" s="73">
        <f>SUM(AK29+AH29+AE29+AB29+Y29+V29+S29+P29+M29+J29+G29+D29)</f>
        <v>881</v>
      </c>
      <c r="AO29" s="65">
        <f t="shared" ref="AO29:AP29" si="17">SUM(AO8+AO15+AO28)</f>
        <v>1363</v>
      </c>
      <c r="AP29" s="65">
        <f t="shared" si="17"/>
        <v>1122</v>
      </c>
      <c r="AQ29" s="65">
        <f>SUM(AQ8+AQ15+AQ28)</f>
        <v>2614</v>
      </c>
      <c r="AR29" s="81">
        <f>SUM(AR28+AR15+AR8)</f>
        <v>1579</v>
      </c>
      <c r="AS29" s="81">
        <f>SUM(AS28+AS15+AS8)</f>
        <v>1284</v>
      </c>
      <c r="AT29" s="81">
        <f>SUM(AT28+AT15+AT8)</f>
        <v>3043</v>
      </c>
      <c r="AU29" s="66">
        <v>1205</v>
      </c>
      <c r="AV29" s="66">
        <v>1628</v>
      </c>
      <c r="AW29" s="66">
        <v>2890</v>
      </c>
      <c r="AX29" s="68">
        <v>1586</v>
      </c>
      <c r="AY29" s="68">
        <v>1372</v>
      </c>
      <c r="AZ29" s="68">
        <v>3014</v>
      </c>
      <c r="BA29" s="49">
        <v>1685</v>
      </c>
      <c r="BB29" s="49">
        <v>1151</v>
      </c>
      <c r="BC29" s="49">
        <v>2953</v>
      </c>
      <c r="BD29" s="47">
        <v>1834</v>
      </c>
      <c r="BE29" s="47">
        <v>974</v>
      </c>
      <c r="BF29" s="47">
        <v>2887</v>
      </c>
      <c r="BG29" s="47">
        <v>3730</v>
      </c>
      <c r="BH29" s="47">
        <v>1374</v>
      </c>
      <c r="BI29" s="47">
        <v>1270</v>
      </c>
      <c r="BJ29" s="47">
        <v>1232</v>
      </c>
      <c r="BK29" s="47">
        <v>501</v>
      </c>
      <c r="BL29" s="4">
        <f>SUM(AT29+AW29+AZ29+BC29+BF29+BG29+BH29+BI29+BJ29+BK29+AQ29+AN29)</f>
        <v>26389</v>
      </c>
      <c r="BM29" s="115">
        <f>SUM(AR29+AU29+AX29+BA29+BD29+AO29+AL29)</f>
        <v>9683</v>
      </c>
      <c r="BN29" s="115">
        <f>SUM(AS29+AV29+AY29+BB29+BE29+AP29+AN29)</f>
        <v>8412</v>
      </c>
    </row>
    <row r="30" spans="1:66" ht="13.5" thickTop="1" x14ac:dyDescent="0.2"/>
    <row r="32" spans="1:66" x14ac:dyDescent="0.2">
      <c r="K32" s="121" t="s">
        <v>78</v>
      </c>
      <c r="L32" s="189" t="s">
        <v>79</v>
      </c>
      <c r="M32" s="189"/>
      <c r="N32" s="189"/>
    </row>
    <row r="33" spans="10:14" x14ac:dyDescent="0.2">
      <c r="K33" s="109" t="s">
        <v>80</v>
      </c>
      <c r="L33" s="225" t="s">
        <v>69</v>
      </c>
      <c r="M33" s="226"/>
      <c r="N33" s="227"/>
    </row>
    <row r="34" spans="10:14" x14ac:dyDescent="0.2">
      <c r="K34" s="109" t="s">
        <v>55</v>
      </c>
      <c r="L34" s="225" t="s">
        <v>54</v>
      </c>
      <c r="M34" s="226"/>
      <c r="N34" s="227"/>
    </row>
    <row r="35" spans="10:14" x14ac:dyDescent="0.2">
      <c r="J35" s="61"/>
      <c r="K35" s="109" t="s">
        <v>56</v>
      </c>
      <c r="L35" s="225" t="s">
        <v>70</v>
      </c>
      <c r="M35" s="226"/>
      <c r="N35" s="227"/>
    </row>
    <row r="36" spans="10:14" x14ac:dyDescent="0.2">
      <c r="K36" s="109" t="s">
        <v>81</v>
      </c>
      <c r="L36" s="225" t="s">
        <v>70</v>
      </c>
      <c r="M36" s="226"/>
      <c r="N36" s="227"/>
    </row>
    <row r="37" spans="10:14" x14ac:dyDescent="0.2">
      <c r="K37" s="109" t="s">
        <v>82</v>
      </c>
      <c r="L37" s="225" t="s">
        <v>70</v>
      </c>
      <c r="M37" s="226"/>
      <c r="N37" s="227"/>
    </row>
    <row r="38" spans="10:14" x14ac:dyDescent="0.2">
      <c r="K38" s="109" t="s">
        <v>84</v>
      </c>
      <c r="L38" s="225" t="s">
        <v>85</v>
      </c>
      <c r="M38" s="226"/>
      <c r="N38" s="227"/>
    </row>
    <row r="39" spans="10:14" x14ac:dyDescent="0.2">
      <c r="K39" s="110"/>
      <c r="L39" s="230" t="s">
        <v>86</v>
      </c>
      <c r="M39" s="231"/>
      <c r="N39" s="232"/>
    </row>
  </sheetData>
  <mergeCells count="31">
    <mergeCell ref="L39:N39"/>
    <mergeCell ref="A2:A3"/>
    <mergeCell ref="B2:AQ2"/>
    <mergeCell ref="BD2:BN2"/>
    <mergeCell ref="B3:D3"/>
    <mergeCell ref="E3:G3"/>
    <mergeCell ref="H3:J3"/>
    <mergeCell ref="K3:M3"/>
    <mergeCell ref="N3:P3"/>
    <mergeCell ref="Q3:S3"/>
    <mergeCell ref="T3:V3"/>
    <mergeCell ref="L38:N38"/>
    <mergeCell ref="BL3:BN3"/>
    <mergeCell ref="AO3:AQ3"/>
    <mergeCell ref="AR3:AT3"/>
    <mergeCell ref="AU3:AW3"/>
    <mergeCell ref="AX3:AZ3"/>
    <mergeCell ref="BA3:BC3"/>
    <mergeCell ref="BD3:BF3"/>
    <mergeCell ref="W3:Y3"/>
    <mergeCell ref="Z3:AB3"/>
    <mergeCell ref="AC3:AE3"/>
    <mergeCell ref="AF3:AH3"/>
    <mergeCell ref="AI3:AK3"/>
    <mergeCell ref="AL3:AN3"/>
    <mergeCell ref="L37:N37"/>
    <mergeCell ref="L32:N32"/>
    <mergeCell ref="L33:N33"/>
    <mergeCell ref="L34:N34"/>
    <mergeCell ref="L35:N35"/>
    <mergeCell ref="L36:N3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BN40"/>
  <sheetViews>
    <sheetView topLeftCell="J1" workbookViewId="0">
      <selection activeCell="Q1" sqref="Q1:AK1048576"/>
    </sheetView>
  </sheetViews>
  <sheetFormatPr baseColWidth="10" defaultRowHeight="12.75" x14ac:dyDescent="0.2"/>
  <cols>
    <col min="1" max="1" width="23.7109375" customWidth="1"/>
    <col min="2" max="16" width="11.42578125" customWidth="1"/>
    <col min="17" max="37" width="11.42578125" hidden="1" customWidth="1"/>
  </cols>
  <sheetData>
    <row r="2" spans="1:66" ht="13.5" thickBot="1" x14ac:dyDescent="0.25"/>
    <row r="3" spans="1:66" ht="13.5" thickBot="1" x14ac:dyDescent="0.25">
      <c r="A3" s="216" t="s">
        <v>3</v>
      </c>
      <c r="B3" s="191" t="s">
        <v>4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214" t="s">
        <v>36</v>
      </c>
      <c r="BE3" s="215"/>
      <c r="BF3" s="215"/>
      <c r="BG3" s="215"/>
      <c r="BH3" s="215"/>
      <c r="BI3" s="215"/>
      <c r="BJ3" s="215"/>
      <c r="BK3" s="215"/>
      <c r="BL3" s="215"/>
      <c r="BM3" s="215"/>
      <c r="BN3" s="215"/>
    </row>
    <row r="4" spans="1:66" ht="13.5" thickBot="1" x14ac:dyDescent="0.25">
      <c r="A4" s="216"/>
      <c r="B4" s="209" t="s">
        <v>31</v>
      </c>
      <c r="C4" s="209"/>
      <c r="D4" s="209"/>
      <c r="E4" s="209" t="s">
        <v>32</v>
      </c>
      <c r="F4" s="209"/>
      <c r="G4" s="209"/>
      <c r="H4" s="209" t="s">
        <v>22</v>
      </c>
      <c r="I4" s="209"/>
      <c r="J4" s="209"/>
      <c r="K4" s="209" t="s">
        <v>23</v>
      </c>
      <c r="L4" s="209"/>
      <c r="M4" s="209"/>
      <c r="N4" s="191" t="s">
        <v>24</v>
      </c>
      <c r="O4" s="192"/>
      <c r="P4" s="193"/>
      <c r="Q4" s="210" t="s">
        <v>25</v>
      </c>
      <c r="R4" s="211"/>
      <c r="S4" s="212"/>
      <c r="T4" s="191" t="s">
        <v>26</v>
      </c>
      <c r="U4" s="192"/>
      <c r="V4" s="193"/>
      <c r="W4" s="191" t="s">
        <v>42</v>
      </c>
      <c r="X4" s="192"/>
      <c r="Y4" s="193"/>
      <c r="Z4" s="221" t="s">
        <v>27</v>
      </c>
      <c r="AA4" s="222"/>
      <c r="AB4" s="223"/>
      <c r="AC4" s="191" t="s">
        <v>28</v>
      </c>
      <c r="AD4" s="192"/>
      <c r="AE4" s="193"/>
      <c r="AF4" s="191" t="s">
        <v>29</v>
      </c>
      <c r="AG4" s="192"/>
      <c r="AH4" s="193"/>
      <c r="AI4" s="209" t="s">
        <v>30</v>
      </c>
      <c r="AJ4" s="209"/>
      <c r="AK4" s="209"/>
      <c r="AL4" s="200">
        <v>2016</v>
      </c>
      <c r="AM4" s="201"/>
      <c r="AN4" s="202"/>
      <c r="AO4" s="224">
        <v>2015</v>
      </c>
      <c r="AP4" s="224"/>
      <c r="AQ4" s="224"/>
      <c r="AR4" s="194">
        <v>2014</v>
      </c>
      <c r="AS4" s="195"/>
      <c r="AT4" s="196"/>
      <c r="AU4" s="197">
        <v>2013</v>
      </c>
      <c r="AV4" s="198"/>
      <c r="AW4" s="199"/>
      <c r="AX4" s="203">
        <v>2012</v>
      </c>
      <c r="AY4" s="204"/>
      <c r="AZ4" s="205"/>
      <c r="BA4" s="206">
        <v>2011</v>
      </c>
      <c r="BB4" s="207"/>
      <c r="BC4" s="208"/>
      <c r="BD4" s="217">
        <v>2010</v>
      </c>
      <c r="BE4" s="218"/>
      <c r="BF4" s="219"/>
      <c r="BG4" s="134">
        <v>2009</v>
      </c>
      <c r="BH4" s="134">
        <v>2008</v>
      </c>
      <c r="BI4" s="134">
        <v>2007</v>
      </c>
      <c r="BJ4" s="134">
        <v>2006</v>
      </c>
      <c r="BK4" s="132">
        <v>2005</v>
      </c>
      <c r="BL4" s="220" t="s">
        <v>47</v>
      </c>
      <c r="BM4" s="220"/>
      <c r="BN4" s="220"/>
    </row>
    <row r="5" spans="1:66" ht="13.5" thickBot="1" x14ac:dyDescent="0.25">
      <c r="A5" s="1" t="s">
        <v>5</v>
      </c>
      <c r="B5" s="14" t="s">
        <v>39</v>
      </c>
      <c r="C5" s="14" t="s">
        <v>40</v>
      </c>
      <c r="D5" s="15" t="s">
        <v>41</v>
      </c>
      <c r="E5" s="15" t="s">
        <v>39</v>
      </c>
      <c r="F5" s="15" t="s">
        <v>40</v>
      </c>
      <c r="G5" s="15" t="s">
        <v>41</v>
      </c>
      <c r="H5" s="15" t="s">
        <v>39</v>
      </c>
      <c r="I5" s="15" t="s">
        <v>40</v>
      </c>
      <c r="J5" s="15" t="s">
        <v>41</v>
      </c>
      <c r="K5" s="15" t="s">
        <v>39</v>
      </c>
      <c r="L5" s="15" t="s">
        <v>40</v>
      </c>
      <c r="M5" s="15" t="s">
        <v>41</v>
      </c>
      <c r="N5" s="15" t="s">
        <v>39</v>
      </c>
      <c r="O5" s="15" t="s">
        <v>40</v>
      </c>
      <c r="P5" s="15" t="s">
        <v>41</v>
      </c>
      <c r="Q5" s="21" t="s">
        <v>39</v>
      </c>
      <c r="R5" s="21" t="s">
        <v>40</v>
      </c>
      <c r="S5" s="21" t="s">
        <v>41</v>
      </c>
      <c r="T5" s="21" t="s">
        <v>39</v>
      </c>
      <c r="U5" s="21" t="s">
        <v>40</v>
      </c>
      <c r="V5" s="21" t="s">
        <v>41</v>
      </c>
      <c r="W5" s="11" t="s">
        <v>39</v>
      </c>
      <c r="X5" s="11" t="s">
        <v>40</v>
      </c>
      <c r="Y5" s="11" t="s">
        <v>41</v>
      </c>
      <c r="Z5" s="11" t="s">
        <v>39</v>
      </c>
      <c r="AA5" s="11" t="s">
        <v>40</v>
      </c>
      <c r="AB5" s="21" t="s">
        <v>41</v>
      </c>
      <c r="AC5" s="11" t="s">
        <v>39</v>
      </c>
      <c r="AD5" s="11" t="s">
        <v>40</v>
      </c>
      <c r="AE5" s="11" t="s">
        <v>41</v>
      </c>
      <c r="AF5" s="11" t="s">
        <v>39</v>
      </c>
      <c r="AG5" s="11" t="s">
        <v>40</v>
      </c>
      <c r="AH5" s="11" t="s">
        <v>41</v>
      </c>
      <c r="AI5" s="11" t="s">
        <v>39</v>
      </c>
      <c r="AJ5" s="11" t="s">
        <v>40</v>
      </c>
      <c r="AK5" s="21" t="s">
        <v>41</v>
      </c>
      <c r="AL5" s="64" t="s">
        <v>39</v>
      </c>
      <c r="AM5" s="64" t="s">
        <v>40</v>
      </c>
      <c r="AN5" s="64" t="s">
        <v>41</v>
      </c>
      <c r="AO5" s="65" t="s">
        <v>39</v>
      </c>
      <c r="AP5" s="65" t="s">
        <v>40</v>
      </c>
      <c r="AQ5" s="65" t="s">
        <v>41</v>
      </c>
      <c r="AR5" s="81" t="s">
        <v>39</v>
      </c>
      <c r="AS5" s="81" t="s">
        <v>40</v>
      </c>
      <c r="AT5" s="81" t="s">
        <v>41</v>
      </c>
      <c r="AU5" s="66" t="s">
        <v>39</v>
      </c>
      <c r="AV5" s="66" t="s">
        <v>40</v>
      </c>
      <c r="AW5" s="66" t="s">
        <v>41</v>
      </c>
      <c r="AX5" s="67" t="s">
        <v>39</v>
      </c>
      <c r="AY5" s="67" t="s">
        <v>40</v>
      </c>
      <c r="AZ5" s="67" t="s">
        <v>41</v>
      </c>
      <c r="BA5" s="15" t="s">
        <v>39</v>
      </c>
      <c r="BB5" s="15" t="s">
        <v>40</v>
      </c>
      <c r="BC5" s="15" t="s">
        <v>41</v>
      </c>
      <c r="BD5" s="9" t="s">
        <v>39</v>
      </c>
      <c r="BE5" s="9" t="s">
        <v>40</v>
      </c>
      <c r="BF5" s="5" t="s">
        <v>41</v>
      </c>
      <c r="BG5" s="131"/>
      <c r="BH5" s="131"/>
      <c r="BI5" s="19"/>
      <c r="BJ5" s="19"/>
      <c r="BK5" s="19"/>
      <c r="BL5" s="4" t="s">
        <v>48</v>
      </c>
      <c r="BM5" s="36" t="s">
        <v>49</v>
      </c>
      <c r="BN5" s="36" t="s">
        <v>50</v>
      </c>
    </row>
    <row r="6" spans="1:66" ht="13.5" thickBot="1" x14ac:dyDescent="0.25">
      <c r="A6" s="72" t="s">
        <v>6</v>
      </c>
      <c r="B6" s="134">
        <v>11</v>
      </c>
      <c r="C6" s="134">
        <v>22</v>
      </c>
      <c r="D6" s="11">
        <v>33</v>
      </c>
      <c r="E6" s="134">
        <v>50</v>
      </c>
      <c r="F6" s="134">
        <v>31</v>
      </c>
      <c r="G6" s="11">
        <v>84</v>
      </c>
      <c r="H6" s="134">
        <v>15</v>
      </c>
      <c r="I6" s="134">
        <v>37</v>
      </c>
      <c r="J6" s="11">
        <v>54</v>
      </c>
      <c r="K6" s="9">
        <v>35</v>
      </c>
      <c r="L6" s="9">
        <v>19</v>
      </c>
      <c r="M6" s="11">
        <v>60</v>
      </c>
      <c r="N6" s="9">
        <v>41</v>
      </c>
      <c r="O6" s="9">
        <v>26</v>
      </c>
      <c r="P6" s="11">
        <v>71</v>
      </c>
      <c r="Q6" s="9"/>
      <c r="R6" s="9"/>
      <c r="S6" s="21"/>
      <c r="T6" s="134"/>
      <c r="U6" s="134"/>
      <c r="V6" s="21"/>
      <c r="W6" s="26"/>
      <c r="X6" s="26"/>
      <c r="Y6" s="21"/>
      <c r="Z6" s="30"/>
      <c r="AA6" s="30"/>
      <c r="AB6" s="23"/>
      <c r="AC6" s="134"/>
      <c r="AD6" s="134"/>
      <c r="AE6" s="11"/>
      <c r="AF6" s="136"/>
      <c r="AG6" s="136"/>
      <c r="AH6" s="35"/>
      <c r="AI6" s="142"/>
      <c r="AJ6" s="142"/>
      <c r="AK6" s="11"/>
      <c r="AL6" s="64">
        <f>SUM(AI6+AF6+AC6+Z6+W6+T6+Q6+N6+K6+H6+E6+B6)</f>
        <v>152</v>
      </c>
      <c r="AM6" s="64">
        <f>SUM(AJ6+AG6+AD6+AA6+X6+U6+R6+O6+L6+I6+F6+C6)</f>
        <v>135</v>
      </c>
      <c r="AN6" s="64">
        <f>SUM(AK6+AH6+AE6+AB6+Y6+V6+S6+P6+M6+J6+G6+D6)</f>
        <v>302</v>
      </c>
      <c r="AO6" s="65">
        <v>471</v>
      </c>
      <c r="AP6" s="65">
        <v>355</v>
      </c>
      <c r="AQ6" s="65">
        <v>855</v>
      </c>
      <c r="AR6" s="81">
        <v>441</v>
      </c>
      <c r="AS6" s="81">
        <v>559</v>
      </c>
      <c r="AT6" s="81">
        <v>1072</v>
      </c>
      <c r="AU6" s="66">
        <v>108</v>
      </c>
      <c r="AV6" s="66">
        <v>798</v>
      </c>
      <c r="AW6" s="66">
        <v>911</v>
      </c>
      <c r="AX6" s="67">
        <v>380</v>
      </c>
      <c r="AY6" s="67">
        <v>584</v>
      </c>
      <c r="AZ6" s="67">
        <v>990</v>
      </c>
      <c r="BA6" s="48">
        <v>358</v>
      </c>
      <c r="BB6" s="48">
        <v>304</v>
      </c>
      <c r="BC6" s="15">
        <v>724</v>
      </c>
      <c r="BD6" s="9">
        <v>655</v>
      </c>
      <c r="BE6" s="9">
        <v>370</v>
      </c>
      <c r="BF6" s="5">
        <v>1034</v>
      </c>
      <c r="BG6" s="134">
        <v>2003</v>
      </c>
      <c r="BH6" s="134">
        <v>588</v>
      </c>
      <c r="BI6" s="134">
        <v>573</v>
      </c>
      <c r="BJ6" s="134">
        <v>432</v>
      </c>
      <c r="BK6" s="132">
        <v>192</v>
      </c>
      <c r="BL6" s="4">
        <f>SUM(AT6+AW6+AZ6+BC6+BF6+BG6+BH6+BI6+BJ6+BK6+AQ6+AN6)</f>
        <v>9676</v>
      </c>
      <c r="BM6" s="134">
        <f>SUM(AL6+AO6+AR6+AU6+AX6+BA6+BD6)</f>
        <v>2565</v>
      </c>
      <c r="BN6" s="134">
        <f>SUM(AS6+AV6+AY6+BB6+BE6+AP6+AM6)</f>
        <v>3105</v>
      </c>
    </row>
    <row r="7" spans="1:66" ht="13.5" thickBot="1" x14ac:dyDescent="0.25">
      <c r="A7" s="72" t="s">
        <v>7</v>
      </c>
      <c r="B7" s="134">
        <v>4</v>
      </c>
      <c r="C7" s="134">
        <v>1</v>
      </c>
      <c r="D7" s="11">
        <v>16</v>
      </c>
      <c r="E7" s="134">
        <v>8</v>
      </c>
      <c r="F7" s="134">
        <v>3</v>
      </c>
      <c r="G7" s="11">
        <v>17</v>
      </c>
      <c r="H7" s="134">
        <v>4</v>
      </c>
      <c r="I7" s="134">
        <v>3</v>
      </c>
      <c r="J7" s="11">
        <v>12</v>
      </c>
      <c r="K7" s="9">
        <v>12</v>
      </c>
      <c r="L7" s="9">
        <v>4</v>
      </c>
      <c r="M7" s="11">
        <v>18</v>
      </c>
      <c r="N7" s="9">
        <v>12</v>
      </c>
      <c r="O7" s="9">
        <v>4</v>
      </c>
      <c r="P7" s="11">
        <v>18</v>
      </c>
      <c r="Q7" s="9"/>
      <c r="R7" s="9"/>
      <c r="S7" s="21"/>
      <c r="T7" s="134"/>
      <c r="U7" s="134"/>
      <c r="V7" s="21"/>
      <c r="W7" s="26"/>
      <c r="X7" s="26"/>
      <c r="Y7" s="21"/>
      <c r="Z7" s="30"/>
      <c r="AA7" s="30"/>
      <c r="AB7" s="23"/>
      <c r="AC7" s="134"/>
      <c r="AD7" s="134"/>
      <c r="AE7" s="11"/>
      <c r="AF7" s="136"/>
      <c r="AG7" s="136"/>
      <c r="AH7" s="35"/>
      <c r="AI7" s="142"/>
      <c r="AJ7" s="142"/>
      <c r="AK7" s="11"/>
      <c r="AL7" s="64">
        <f t="shared" ref="AL7:AN9" si="0">SUM(AI7+AF7+AC7+Z7+W7+T7+Q7+N7+K7+H7+E7+B7)</f>
        <v>40</v>
      </c>
      <c r="AM7" s="64">
        <f t="shared" si="0"/>
        <v>15</v>
      </c>
      <c r="AN7" s="64">
        <f t="shared" si="0"/>
        <v>81</v>
      </c>
      <c r="AO7" s="65">
        <v>35</v>
      </c>
      <c r="AP7" s="65">
        <v>38</v>
      </c>
      <c r="AQ7" s="65">
        <v>79</v>
      </c>
      <c r="AR7" s="81">
        <v>58</v>
      </c>
      <c r="AS7" s="81">
        <v>16</v>
      </c>
      <c r="AT7" s="81">
        <v>82</v>
      </c>
      <c r="AU7" s="66">
        <v>76</v>
      </c>
      <c r="AV7" s="66">
        <v>33</v>
      </c>
      <c r="AW7" s="66">
        <v>109</v>
      </c>
      <c r="AX7" s="67">
        <v>47</v>
      </c>
      <c r="AY7" s="67">
        <v>41</v>
      </c>
      <c r="AZ7" s="67">
        <v>89</v>
      </c>
      <c r="BA7" s="48">
        <v>46</v>
      </c>
      <c r="BB7" s="48">
        <v>19</v>
      </c>
      <c r="BC7" s="15">
        <v>84</v>
      </c>
      <c r="BD7" s="9">
        <v>51</v>
      </c>
      <c r="BE7" s="9">
        <v>22</v>
      </c>
      <c r="BF7" s="5">
        <v>88</v>
      </c>
      <c r="BG7" s="134">
        <v>341</v>
      </c>
      <c r="BH7" s="134">
        <v>63</v>
      </c>
      <c r="BI7" s="134">
        <v>78</v>
      </c>
      <c r="BJ7" s="134">
        <v>63</v>
      </c>
      <c r="BK7" s="132">
        <v>41</v>
      </c>
      <c r="BL7" s="4">
        <f>SUM(AT7+AW7+AZ7+BC7+BF7+BG7+BH7+BI7+BJ7+BK7+AQ7+AN7)</f>
        <v>1198</v>
      </c>
      <c r="BM7" s="134">
        <f t="shared" ref="BM7:BM8" si="1">SUM(AL7+AO7+AR7+AU7+AX7+BA7+BD7)</f>
        <v>353</v>
      </c>
      <c r="BN7" s="134">
        <f t="shared" ref="BN7:BN8" si="2">SUM(AS7+AV7+AY7+BB7+BE7+AP7+AM7)</f>
        <v>184</v>
      </c>
    </row>
    <row r="8" spans="1:66" ht="13.5" thickBot="1" x14ac:dyDescent="0.25">
      <c r="A8" s="72" t="s">
        <v>8</v>
      </c>
      <c r="B8" s="134">
        <v>5</v>
      </c>
      <c r="C8" s="134">
        <v>6</v>
      </c>
      <c r="D8" s="11">
        <v>11</v>
      </c>
      <c r="E8" s="134">
        <v>8</v>
      </c>
      <c r="F8" s="134">
        <v>5</v>
      </c>
      <c r="G8" s="11">
        <v>13</v>
      </c>
      <c r="H8" s="134">
        <v>6</v>
      </c>
      <c r="I8" s="134">
        <v>3</v>
      </c>
      <c r="J8" s="11">
        <v>9</v>
      </c>
      <c r="K8" s="9">
        <v>8</v>
      </c>
      <c r="L8" s="9">
        <v>7</v>
      </c>
      <c r="M8" s="11">
        <v>15</v>
      </c>
      <c r="N8" s="9">
        <v>18</v>
      </c>
      <c r="O8" s="9">
        <v>4</v>
      </c>
      <c r="P8" s="11">
        <v>22</v>
      </c>
      <c r="Q8" s="9"/>
      <c r="R8" s="9"/>
      <c r="S8" s="21"/>
      <c r="T8" s="134"/>
      <c r="U8" s="134"/>
      <c r="V8" s="21"/>
      <c r="W8" s="26"/>
      <c r="X8" s="26"/>
      <c r="Y8" s="21"/>
      <c r="Z8" s="30"/>
      <c r="AA8" s="30"/>
      <c r="AB8" s="23"/>
      <c r="AC8" s="134"/>
      <c r="AD8" s="134"/>
      <c r="AE8" s="11"/>
      <c r="AF8" s="136"/>
      <c r="AG8" s="136"/>
      <c r="AH8" s="35"/>
      <c r="AI8" s="142"/>
      <c r="AJ8" s="142"/>
      <c r="AK8" s="11"/>
      <c r="AL8" s="64">
        <f t="shared" si="0"/>
        <v>45</v>
      </c>
      <c r="AM8" s="64">
        <f t="shared" si="0"/>
        <v>25</v>
      </c>
      <c r="AN8" s="64">
        <f t="shared" si="0"/>
        <v>70</v>
      </c>
      <c r="AO8" s="65">
        <v>61</v>
      </c>
      <c r="AP8" s="65">
        <v>55</v>
      </c>
      <c r="AQ8" s="65">
        <v>117</v>
      </c>
      <c r="AR8" s="81">
        <v>52</v>
      </c>
      <c r="AS8" s="81">
        <v>35</v>
      </c>
      <c r="AT8" s="81">
        <v>87</v>
      </c>
      <c r="AU8" s="66">
        <v>33</v>
      </c>
      <c r="AV8" s="66">
        <v>25</v>
      </c>
      <c r="AW8" s="66">
        <v>59</v>
      </c>
      <c r="AX8" s="67">
        <v>23</v>
      </c>
      <c r="AY8" s="67">
        <v>4</v>
      </c>
      <c r="AZ8" s="67">
        <v>27</v>
      </c>
      <c r="BA8" s="48">
        <v>36</v>
      </c>
      <c r="BB8" s="48">
        <v>22</v>
      </c>
      <c r="BC8" s="15">
        <v>58</v>
      </c>
      <c r="BD8" s="9">
        <v>38</v>
      </c>
      <c r="BE8" s="9">
        <v>16</v>
      </c>
      <c r="BF8" s="5">
        <v>55</v>
      </c>
      <c r="BG8" s="134">
        <v>28</v>
      </c>
      <c r="BH8" s="134">
        <v>15</v>
      </c>
      <c r="BI8" s="134">
        <v>8</v>
      </c>
      <c r="BJ8" s="134">
        <v>14</v>
      </c>
      <c r="BK8" s="132">
        <v>2</v>
      </c>
      <c r="BL8" s="4">
        <f>SUM(AT8+AW8+AZ8+BC8+BF8+BG8+BH8+BI8+BJ8+BK8+AQ8+AN8)</f>
        <v>540</v>
      </c>
      <c r="BM8" s="134">
        <f t="shared" si="1"/>
        <v>288</v>
      </c>
      <c r="BN8" s="134">
        <f t="shared" si="2"/>
        <v>182</v>
      </c>
    </row>
    <row r="9" spans="1:66" ht="13.5" thickBot="1" x14ac:dyDescent="0.25">
      <c r="A9" s="2" t="s">
        <v>37</v>
      </c>
      <c r="B9" s="13">
        <f>SUM(B6:B8)</f>
        <v>20</v>
      </c>
      <c r="C9" s="13">
        <f>SUM(C6:C8)</f>
        <v>29</v>
      </c>
      <c r="D9" s="12">
        <f>SUM(D6:D8)</f>
        <v>60</v>
      </c>
      <c r="E9" s="4">
        <f t="shared" ref="E9:AK9" si="3">SUM(E6:E8)</f>
        <v>66</v>
      </c>
      <c r="F9" s="4">
        <f t="shared" si="3"/>
        <v>39</v>
      </c>
      <c r="G9" s="12">
        <f t="shared" si="3"/>
        <v>114</v>
      </c>
      <c r="H9" s="4">
        <f t="shared" si="3"/>
        <v>25</v>
      </c>
      <c r="I9" s="4">
        <f t="shared" si="3"/>
        <v>43</v>
      </c>
      <c r="J9" s="12">
        <f t="shared" si="3"/>
        <v>75</v>
      </c>
      <c r="K9" s="4">
        <f t="shared" si="3"/>
        <v>55</v>
      </c>
      <c r="L9" s="4">
        <f t="shared" si="3"/>
        <v>30</v>
      </c>
      <c r="M9" s="12">
        <f t="shared" si="3"/>
        <v>93</v>
      </c>
      <c r="N9" s="5">
        <f t="shared" si="3"/>
        <v>71</v>
      </c>
      <c r="O9" s="5">
        <f t="shared" si="3"/>
        <v>34</v>
      </c>
      <c r="P9" s="12">
        <f t="shared" si="3"/>
        <v>111</v>
      </c>
      <c r="Q9" s="5">
        <f t="shared" si="3"/>
        <v>0</v>
      </c>
      <c r="R9" s="5">
        <f t="shared" si="3"/>
        <v>0</v>
      </c>
      <c r="S9" s="22">
        <f t="shared" si="3"/>
        <v>0</v>
      </c>
      <c r="T9" s="4">
        <f t="shared" si="3"/>
        <v>0</v>
      </c>
      <c r="U9" s="4">
        <f t="shared" si="3"/>
        <v>0</v>
      </c>
      <c r="V9" s="22">
        <f t="shared" si="3"/>
        <v>0</v>
      </c>
      <c r="W9" s="27">
        <f t="shared" si="3"/>
        <v>0</v>
      </c>
      <c r="X9" s="27">
        <f t="shared" si="3"/>
        <v>0</v>
      </c>
      <c r="Y9" s="22">
        <f t="shared" si="3"/>
        <v>0</v>
      </c>
      <c r="Z9" s="31">
        <f t="shared" si="3"/>
        <v>0</v>
      </c>
      <c r="AA9" s="31">
        <f t="shared" si="3"/>
        <v>0</v>
      </c>
      <c r="AB9" s="24">
        <f t="shared" si="3"/>
        <v>0</v>
      </c>
      <c r="AC9" s="4">
        <f t="shared" si="3"/>
        <v>0</v>
      </c>
      <c r="AD9" s="4">
        <f t="shared" si="3"/>
        <v>0</v>
      </c>
      <c r="AE9" s="12">
        <f t="shared" si="3"/>
        <v>0</v>
      </c>
      <c r="AF9" s="10">
        <f t="shared" si="3"/>
        <v>0</v>
      </c>
      <c r="AG9" s="10">
        <f t="shared" si="3"/>
        <v>0</v>
      </c>
      <c r="AH9" s="141">
        <f t="shared" si="3"/>
        <v>0</v>
      </c>
      <c r="AI9" s="135">
        <f t="shared" si="3"/>
        <v>0</v>
      </c>
      <c r="AJ9" s="135">
        <f t="shared" si="3"/>
        <v>0</v>
      </c>
      <c r="AK9" s="12">
        <f t="shared" si="3"/>
        <v>0</v>
      </c>
      <c r="AL9" s="64">
        <f t="shared" si="0"/>
        <v>237</v>
      </c>
      <c r="AM9" s="64">
        <f t="shared" si="0"/>
        <v>175</v>
      </c>
      <c r="AN9" s="64">
        <f t="shared" si="0"/>
        <v>453</v>
      </c>
      <c r="AO9" s="65">
        <v>567</v>
      </c>
      <c r="AP9" s="65">
        <f>SUM(AP6:AP8)</f>
        <v>448</v>
      </c>
      <c r="AQ9" s="65">
        <f>SUM(AQ6:AQ8)</f>
        <v>1051</v>
      </c>
      <c r="AR9" s="81">
        <f>SUM(AR6:AR8)</f>
        <v>551</v>
      </c>
      <c r="AS9" s="81">
        <f>SUM(AS6:AS8)</f>
        <v>610</v>
      </c>
      <c r="AT9" s="81">
        <f>SUM(AT6:AT8)</f>
        <v>1241</v>
      </c>
      <c r="AU9" s="66">
        <v>217</v>
      </c>
      <c r="AV9" s="66">
        <v>856</v>
      </c>
      <c r="AW9" s="66">
        <v>1079</v>
      </c>
      <c r="AX9" s="67">
        <v>450</v>
      </c>
      <c r="AY9" s="67">
        <v>629</v>
      </c>
      <c r="AZ9" s="67">
        <v>1106</v>
      </c>
      <c r="BA9" s="15">
        <v>440</v>
      </c>
      <c r="BB9" s="15">
        <v>345</v>
      </c>
      <c r="BC9" s="15">
        <v>866</v>
      </c>
      <c r="BD9" s="9">
        <v>744</v>
      </c>
      <c r="BE9" s="9">
        <v>408</v>
      </c>
      <c r="BF9" s="5">
        <v>1177</v>
      </c>
      <c r="BG9" s="134">
        <v>2372</v>
      </c>
      <c r="BH9" s="134">
        <v>666</v>
      </c>
      <c r="BI9" s="134">
        <v>659</v>
      </c>
      <c r="BJ9" s="134">
        <v>509</v>
      </c>
      <c r="BK9" s="132">
        <v>235</v>
      </c>
      <c r="BL9" s="4">
        <f>SUM(AT9+AW9+AZ9+BC9+BF9+BG9+BH9+BI9+BJ9+BK9+AQ9+AN9)</f>
        <v>11414</v>
      </c>
      <c r="BM9" s="134">
        <f>SUM(AR9+AU9+AX9+BA9+BD9)</f>
        <v>2402</v>
      </c>
      <c r="BN9" s="134">
        <f>SUM(AS9+AV9+AY9+BB9+BE9+AQ9)</f>
        <v>3899</v>
      </c>
    </row>
    <row r="10" spans="1:66" ht="13.5" thickBot="1" x14ac:dyDescent="0.25">
      <c r="A10" s="16" t="s">
        <v>9</v>
      </c>
      <c r="B10" s="14" t="s">
        <v>39</v>
      </c>
      <c r="C10" s="14" t="s">
        <v>40</v>
      </c>
      <c r="D10" s="15" t="s">
        <v>41</v>
      </c>
      <c r="E10" s="15" t="s">
        <v>39</v>
      </c>
      <c r="F10" s="15" t="s">
        <v>40</v>
      </c>
      <c r="G10" s="15" t="s">
        <v>41</v>
      </c>
      <c r="H10" s="15" t="s">
        <v>39</v>
      </c>
      <c r="I10" s="15" t="s">
        <v>40</v>
      </c>
      <c r="J10" s="15" t="s">
        <v>41</v>
      </c>
      <c r="K10" s="15" t="s">
        <v>39</v>
      </c>
      <c r="L10" s="15" t="s">
        <v>40</v>
      </c>
      <c r="M10" s="15" t="s">
        <v>41</v>
      </c>
      <c r="N10" s="15" t="s">
        <v>39</v>
      </c>
      <c r="O10" s="15" t="s">
        <v>40</v>
      </c>
      <c r="P10" s="11" t="s">
        <v>41</v>
      </c>
      <c r="Q10" s="11" t="s">
        <v>39</v>
      </c>
      <c r="R10" s="11" t="s">
        <v>40</v>
      </c>
      <c r="S10" s="11" t="s">
        <v>41</v>
      </c>
      <c r="T10" s="11" t="s">
        <v>39</v>
      </c>
      <c r="U10" s="11" t="s">
        <v>40</v>
      </c>
      <c r="V10" s="11" t="s">
        <v>41</v>
      </c>
      <c r="W10" s="11" t="s">
        <v>39</v>
      </c>
      <c r="X10" s="11" t="s">
        <v>40</v>
      </c>
      <c r="Y10" s="11" t="s">
        <v>41</v>
      </c>
      <c r="Z10" s="11" t="s">
        <v>39</v>
      </c>
      <c r="AA10" s="11" t="s">
        <v>40</v>
      </c>
      <c r="AB10" s="11" t="s">
        <v>41</v>
      </c>
      <c r="AC10" s="11" t="s">
        <v>39</v>
      </c>
      <c r="AD10" s="11" t="s">
        <v>40</v>
      </c>
      <c r="AE10" s="11" t="s">
        <v>41</v>
      </c>
      <c r="AF10" s="11" t="s">
        <v>39</v>
      </c>
      <c r="AG10" s="11" t="s">
        <v>40</v>
      </c>
      <c r="AH10" s="11" t="s">
        <v>41</v>
      </c>
      <c r="AI10" s="11" t="s">
        <v>39</v>
      </c>
      <c r="AJ10" s="11" t="s">
        <v>40</v>
      </c>
      <c r="AK10" s="21" t="s">
        <v>41</v>
      </c>
      <c r="AL10" s="64" t="s">
        <v>39</v>
      </c>
      <c r="AM10" s="64" t="s">
        <v>40</v>
      </c>
      <c r="AN10" s="64" t="s">
        <v>41</v>
      </c>
      <c r="AO10" s="65" t="s">
        <v>39</v>
      </c>
      <c r="AP10" s="65" t="s">
        <v>40</v>
      </c>
      <c r="AQ10" s="65" t="s">
        <v>41</v>
      </c>
      <c r="AR10" s="81" t="s">
        <v>39</v>
      </c>
      <c r="AS10" s="81" t="s">
        <v>40</v>
      </c>
      <c r="AT10" s="81" t="s">
        <v>41</v>
      </c>
      <c r="AU10" s="66" t="s">
        <v>39</v>
      </c>
      <c r="AV10" s="66" t="s">
        <v>40</v>
      </c>
      <c r="AW10" s="66" t="s">
        <v>41</v>
      </c>
      <c r="AX10" s="67" t="s">
        <v>39</v>
      </c>
      <c r="AY10" s="67" t="s">
        <v>40</v>
      </c>
      <c r="AZ10" s="67" t="s">
        <v>41</v>
      </c>
      <c r="BA10" s="15" t="s">
        <v>39</v>
      </c>
      <c r="BB10" s="15" t="s">
        <v>40</v>
      </c>
      <c r="BC10" s="15" t="s">
        <v>41</v>
      </c>
      <c r="BD10" s="32"/>
      <c r="BE10" s="32"/>
      <c r="BF10" s="20"/>
      <c r="BG10" s="131"/>
      <c r="BH10" s="131"/>
      <c r="BI10" s="131"/>
      <c r="BJ10" s="131"/>
      <c r="BK10" s="131"/>
      <c r="BL10" s="6"/>
      <c r="BM10" s="131"/>
      <c r="BN10" s="131"/>
    </row>
    <row r="11" spans="1:66" ht="13.5" thickBot="1" x14ac:dyDescent="0.25">
      <c r="A11" s="72" t="s">
        <v>10</v>
      </c>
      <c r="B11" s="134">
        <v>0</v>
      </c>
      <c r="C11" s="134">
        <v>0</v>
      </c>
      <c r="D11" s="11">
        <v>0</v>
      </c>
      <c r="E11" s="134">
        <v>0</v>
      </c>
      <c r="F11" s="134">
        <v>0</v>
      </c>
      <c r="G11" s="11">
        <v>0</v>
      </c>
      <c r="H11" s="134">
        <v>1</v>
      </c>
      <c r="I11" s="134">
        <v>0</v>
      </c>
      <c r="J11" s="11">
        <v>1</v>
      </c>
      <c r="K11" s="134">
        <v>1</v>
      </c>
      <c r="L11" s="134">
        <v>0</v>
      </c>
      <c r="M11" s="11">
        <v>1</v>
      </c>
      <c r="N11" s="9">
        <v>4</v>
      </c>
      <c r="O11" s="9">
        <v>0</v>
      </c>
      <c r="P11" s="11">
        <v>4</v>
      </c>
      <c r="Q11" s="9"/>
      <c r="R11" s="9"/>
      <c r="S11" s="21"/>
      <c r="T11" s="134"/>
      <c r="U11" s="134"/>
      <c r="V11" s="21"/>
      <c r="W11" s="26"/>
      <c r="X11" s="26"/>
      <c r="Y11" s="21"/>
      <c r="Z11" s="30"/>
      <c r="AA11" s="30"/>
      <c r="AB11" s="23"/>
      <c r="AC11" s="134"/>
      <c r="AD11" s="134"/>
      <c r="AE11" s="11"/>
      <c r="AF11" s="136"/>
      <c r="AG11" s="136"/>
      <c r="AH11" s="35"/>
      <c r="AI11" s="142"/>
      <c r="AJ11" s="142"/>
      <c r="AK11" s="11"/>
      <c r="AL11" s="64">
        <f>SUM(AI11+AF11+AC11+Z11+W11+T11+Q11+N11+K11+H11+E11+B11)</f>
        <v>6</v>
      </c>
      <c r="AM11" s="64">
        <f>SUM(AJ11+AD11+AG11+AA11+X11+U11+R11+O11+L11+I11+F11+C11)</f>
        <v>0</v>
      </c>
      <c r="AN11" s="64">
        <f>SUM(AK11+AH11+AE11+AB11+Y11+V11+S11+P11+M11+J11+G11+D11)</f>
        <v>6</v>
      </c>
      <c r="AO11" s="65">
        <v>0</v>
      </c>
      <c r="AP11" s="65">
        <v>0</v>
      </c>
      <c r="AQ11" s="65">
        <v>0</v>
      </c>
      <c r="AR11" s="81">
        <v>0</v>
      </c>
      <c r="AS11" s="81">
        <v>1</v>
      </c>
      <c r="AT11" s="81">
        <v>1</v>
      </c>
      <c r="AU11" s="66">
        <v>2</v>
      </c>
      <c r="AV11" s="66">
        <v>1</v>
      </c>
      <c r="AW11" s="66">
        <v>3</v>
      </c>
      <c r="AX11" s="67">
        <v>1</v>
      </c>
      <c r="AY11" s="67">
        <v>0</v>
      </c>
      <c r="AZ11" s="67">
        <v>1</v>
      </c>
      <c r="BA11" s="48">
        <v>1</v>
      </c>
      <c r="BB11" s="48">
        <v>1</v>
      </c>
      <c r="BC11" s="15">
        <v>2</v>
      </c>
      <c r="BD11" s="9">
        <v>0</v>
      </c>
      <c r="BE11" s="9">
        <v>0</v>
      </c>
      <c r="BF11" s="5">
        <v>0</v>
      </c>
      <c r="BG11" s="134">
        <v>4</v>
      </c>
      <c r="BH11" s="134">
        <v>3</v>
      </c>
      <c r="BI11" s="134">
        <v>5</v>
      </c>
      <c r="BJ11" s="134">
        <v>2</v>
      </c>
      <c r="BK11" s="134">
        <v>1</v>
      </c>
      <c r="BL11" s="4">
        <f>SUM(AT11+AW11+AZ11+BC11+BF11+BG11+BH11+BI11+BJ11+BK11+AQ11+AN11)</f>
        <v>28</v>
      </c>
      <c r="BM11" s="134">
        <f>SUM(AR11+AU11+AX11+BA11+BD11+AO11+AL11)</f>
        <v>10</v>
      </c>
      <c r="BN11" s="134">
        <f>SUM(AS11+AV11+AY11+BB11+BE11+AM11+AJ11)</f>
        <v>3</v>
      </c>
    </row>
    <row r="12" spans="1:66" ht="13.5" thickBot="1" x14ac:dyDescent="0.25">
      <c r="A12" s="72" t="s">
        <v>11</v>
      </c>
      <c r="B12" s="134">
        <v>1</v>
      </c>
      <c r="C12" s="134">
        <v>1</v>
      </c>
      <c r="D12" s="11">
        <v>2</v>
      </c>
      <c r="E12" s="134">
        <v>1</v>
      </c>
      <c r="F12" s="134">
        <v>2</v>
      </c>
      <c r="G12" s="11">
        <v>3</v>
      </c>
      <c r="H12" s="134">
        <v>14</v>
      </c>
      <c r="I12" s="134">
        <v>10</v>
      </c>
      <c r="J12" s="11">
        <v>24</v>
      </c>
      <c r="K12" s="134">
        <v>1</v>
      </c>
      <c r="L12" s="134">
        <v>4</v>
      </c>
      <c r="M12" s="11">
        <v>5</v>
      </c>
      <c r="N12" s="9">
        <v>7</v>
      </c>
      <c r="O12" s="9">
        <v>15</v>
      </c>
      <c r="P12" s="11">
        <v>22</v>
      </c>
      <c r="Q12" s="9"/>
      <c r="R12" s="9"/>
      <c r="S12" s="21"/>
      <c r="T12" s="134"/>
      <c r="U12" s="134"/>
      <c r="V12" s="21"/>
      <c r="W12" s="26"/>
      <c r="X12" s="26"/>
      <c r="Y12" s="21"/>
      <c r="Z12" s="30"/>
      <c r="AA12" s="30"/>
      <c r="AB12" s="23"/>
      <c r="AC12" s="134"/>
      <c r="AD12" s="134"/>
      <c r="AE12" s="11"/>
      <c r="AF12" s="136"/>
      <c r="AG12" s="136"/>
      <c r="AH12" s="35"/>
      <c r="AI12" s="142"/>
      <c r="AJ12" s="142"/>
      <c r="AK12" s="11"/>
      <c r="AL12" s="64">
        <f t="shared" ref="AL12:AL16" si="4">SUM(AI12+AF12+AC12+Z12+W12+T12+Q12+N12+K12+H12+E12+B12)</f>
        <v>24</v>
      </c>
      <c r="AM12" s="64">
        <f t="shared" ref="AM12:AM16" si="5">SUM(AJ12+AD12+AG12+AA12+X12+U12+R12+O12+L12+I12+F12+C12)</f>
        <v>32</v>
      </c>
      <c r="AN12" s="64">
        <f t="shared" ref="AN12:AN16" si="6">SUM(AK12+AH12+AE12+AB12+Y12+V12+S12+P12+M12+J12+G12+D12)</f>
        <v>56</v>
      </c>
      <c r="AO12" s="65">
        <v>8</v>
      </c>
      <c r="AP12" s="65">
        <v>15</v>
      </c>
      <c r="AQ12" s="65">
        <v>24</v>
      </c>
      <c r="AR12" s="81">
        <v>43</v>
      </c>
      <c r="AS12" s="81">
        <v>14</v>
      </c>
      <c r="AT12" s="81">
        <v>58</v>
      </c>
      <c r="AU12" s="66">
        <v>5</v>
      </c>
      <c r="AV12" s="66">
        <v>8</v>
      </c>
      <c r="AW12" s="66">
        <v>13</v>
      </c>
      <c r="AX12" s="67">
        <v>6</v>
      </c>
      <c r="AY12" s="67">
        <v>7</v>
      </c>
      <c r="AZ12" s="67">
        <v>14</v>
      </c>
      <c r="BA12" s="48">
        <v>4</v>
      </c>
      <c r="BB12" s="48">
        <v>10</v>
      </c>
      <c r="BC12" s="15">
        <v>14</v>
      </c>
      <c r="BD12" s="9">
        <v>12</v>
      </c>
      <c r="BE12" s="9">
        <v>11</v>
      </c>
      <c r="BF12" s="5">
        <v>23</v>
      </c>
      <c r="BG12" s="134">
        <v>7</v>
      </c>
      <c r="BH12" s="134">
        <v>5</v>
      </c>
      <c r="BI12" s="134">
        <v>2</v>
      </c>
      <c r="BJ12" s="134">
        <v>2</v>
      </c>
      <c r="BK12" s="134">
        <v>0</v>
      </c>
      <c r="BL12" s="4">
        <f t="shared" ref="BL12:BL15" si="7">SUM(AT12+AW12+AZ12+BC12+BF12+BG12+BH12+BI12+BJ12+BK12+AQ12+AN12)</f>
        <v>218</v>
      </c>
      <c r="BM12" s="134">
        <f t="shared" ref="BM12:BM16" si="8">SUM(AR12+AU12+AX12+BA12+BD12+AO12+AL12)</f>
        <v>102</v>
      </c>
      <c r="BN12" s="134">
        <f t="shared" ref="BN12:BN16" si="9">SUM(AS12+AV12+AY12+BB12+BE12+AM12+AJ12)</f>
        <v>82</v>
      </c>
    </row>
    <row r="13" spans="1:66" ht="13.5" thickBot="1" x14ac:dyDescent="0.25">
      <c r="A13" s="72" t="s">
        <v>12</v>
      </c>
      <c r="B13" s="134">
        <v>4</v>
      </c>
      <c r="C13" s="134">
        <v>3</v>
      </c>
      <c r="D13" s="11">
        <v>7</v>
      </c>
      <c r="E13" s="134">
        <v>2</v>
      </c>
      <c r="F13" s="134">
        <v>4</v>
      </c>
      <c r="G13" s="11">
        <v>6</v>
      </c>
      <c r="H13" s="134">
        <v>8</v>
      </c>
      <c r="I13" s="134">
        <v>1</v>
      </c>
      <c r="J13" s="11">
        <v>9</v>
      </c>
      <c r="K13" s="134">
        <v>15</v>
      </c>
      <c r="L13" s="134">
        <v>3</v>
      </c>
      <c r="M13" s="11">
        <v>18</v>
      </c>
      <c r="N13" s="9">
        <v>4</v>
      </c>
      <c r="O13" s="9">
        <v>3</v>
      </c>
      <c r="P13" s="11">
        <v>7</v>
      </c>
      <c r="Q13" s="9"/>
      <c r="R13" s="9"/>
      <c r="S13" s="21"/>
      <c r="T13" s="134"/>
      <c r="U13" s="134"/>
      <c r="V13" s="21"/>
      <c r="W13" s="26"/>
      <c r="X13" s="26"/>
      <c r="Y13" s="21"/>
      <c r="Z13" s="30"/>
      <c r="AA13" s="30"/>
      <c r="AB13" s="23"/>
      <c r="AC13" s="134"/>
      <c r="AD13" s="134"/>
      <c r="AE13" s="11"/>
      <c r="AF13" s="136"/>
      <c r="AG13" s="136"/>
      <c r="AH13" s="35"/>
      <c r="AI13" s="142"/>
      <c r="AJ13" s="142"/>
      <c r="AK13" s="11"/>
      <c r="AL13" s="64">
        <f t="shared" si="4"/>
        <v>33</v>
      </c>
      <c r="AM13" s="64">
        <f t="shared" si="5"/>
        <v>14</v>
      </c>
      <c r="AN13" s="64">
        <f t="shared" si="6"/>
        <v>47</v>
      </c>
      <c r="AO13" s="65">
        <v>42</v>
      </c>
      <c r="AP13" s="65">
        <v>14</v>
      </c>
      <c r="AQ13" s="65">
        <v>57</v>
      </c>
      <c r="AR13" s="81">
        <v>19</v>
      </c>
      <c r="AS13" s="81">
        <v>16</v>
      </c>
      <c r="AT13" s="81">
        <v>40</v>
      </c>
      <c r="AU13" s="66">
        <v>36</v>
      </c>
      <c r="AV13" s="66">
        <v>17</v>
      </c>
      <c r="AW13" s="66">
        <v>54</v>
      </c>
      <c r="AX13" s="67">
        <v>52</v>
      </c>
      <c r="AY13" s="67">
        <v>7</v>
      </c>
      <c r="AZ13" s="67">
        <v>60</v>
      </c>
      <c r="BA13" s="48">
        <v>44</v>
      </c>
      <c r="BB13" s="48">
        <v>22</v>
      </c>
      <c r="BC13" s="15">
        <v>66</v>
      </c>
      <c r="BD13" s="9">
        <v>2</v>
      </c>
      <c r="BE13" s="9">
        <v>0</v>
      </c>
      <c r="BF13" s="5">
        <v>3</v>
      </c>
      <c r="BG13" s="134">
        <v>3</v>
      </c>
      <c r="BH13" s="134">
        <v>0</v>
      </c>
      <c r="BI13" s="134">
        <v>7</v>
      </c>
      <c r="BJ13" s="134">
        <v>3</v>
      </c>
      <c r="BK13" s="134">
        <v>0</v>
      </c>
      <c r="BL13" s="4">
        <f t="shared" si="7"/>
        <v>340</v>
      </c>
      <c r="BM13" s="134">
        <f t="shared" si="8"/>
        <v>228</v>
      </c>
      <c r="BN13" s="134">
        <f t="shared" si="9"/>
        <v>76</v>
      </c>
    </row>
    <row r="14" spans="1:66" ht="13.5" thickBot="1" x14ac:dyDescent="0.25">
      <c r="A14" s="72" t="s">
        <v>56</v>
      </c>
      <c r="B14" s="134">
        <v>5</v>
      </c>
      <c r="C14" s="134">
        <v>13</v>
      </c>
      <c r="D14" s="11">
        <v>20</v>
      </c>
      <c r="E14" s="134">
        <v>6</v>
      </c>
      <c r="F14" s="134">
        <v>2</v>
      </c>
      <c r="G14" s="11">
        <v>23</v>
      </c>
      <c r="H14" s="134">
        <v>6</v>
      </c>
      <c r="I14" s="134">
        <v>4</v>
      </c>
      <c r="J14" s="11">
        <v>11</v>
      </c>
      <c r="K14" s="9">
        <v>9</v>
      </c>
      <c r="L14" s="9">
        <v>9</v>
      </c>
      <c r="M14" s="11">
        <v>19</v>
      </c>
      <c r="N14" s="9">
        <v>17</v>
      </c>
      <c r="O14" s="9">
        <v>14</v>
      </c>
      <c r="P14" s="11">
        <v>34</v>
      </c>
      <c r="Q14" s="9"/>
      <c r="R14" s="9"/>
      <c r="S14" s="21"/>
      <c r="T14" s="134"/>
      <c r="U14" s="134"/>
      <c r="V14" s="21"/>
      <c r="W14" s="26"/>
      <c r="X14" s="26"/>
      <c r="Y14" s="21"/>
      <c r="Z14" s="30"/>
      <c r="AA14" s="30"/>
      <c r="AB14" s="23"/>
      <c r="AC14" s="134"/>
      <c r="AD14" s="134"/>
      <c r="AE14" s="11"/>
      <c r="AF14" s="136"/>
      <c r="AG14" s="136"/>
      <c r="AH14" s="35"/>
      <c r="AI14" s="142"/>
      <c r="AJ14" s="142"/>
      <c r="AK14" s="11"/>
      <c r="AL14" s="64">
        <f t="shared" si="4"/>
        <v>43</v>
      </c>
      <c r="AM14" s="64">
        <f t="shared" si="5"/>
        <v>42</v>
      </c>
      <c r="AN14" s="64">
        <f t="shared" si="6"/>
        <v>107</v>
      </c>
      <c r="AO14" s="65">
        <v>121</v>
      </c>
      <c r="AP14" s="65">
        <v>134</v>
      </c>
      <c r="AQ14" s="65">
        <v>306</v>
      </c>
      <c r="AR14" s="81">
        <v>247</v>
      </c>
      <c r="AS14" s="81">
        <v>198</v>
      </c>
      <c r="AT14" s="81">
        <v>446</v>
      </c>
      <c r="AU14" s="66">
        <v>219</v>
      </c>
      <c r="AV14" s="66">
        <v>219</v>
      </c>
      <c r="AW14" s="66">
        <v>438</v>
      </c>
      <c r="AX14" s="67">
        <v>240</v>
      </c>
      <c r="AY14" s="67">
        <v>187</v>
      </c>
      <c r="AZ14" s="67">
        <v>427</v>
      </c>
      <c r="BA14" s="48">
        <v>363</v>
      </c>
      <c r="BB14" s="48">
        <v>218</v>
      </c>
      <c r="BC14" s="15">
        <v>581</v>
      </c>
      <c r="BD14" s="9">
        <v>314</v>
      </c>
      <c r="BE14" s="9">
        <v>162</v>
      </c>
      <c r="BF14" s="5">
        <v>478</v>
      </c>
      <c r="BG14" s="134">
        <v>108</v>
      </c>
      <c r="BH14" s="134">
        <v>80</v>
      </c>
      <c r="BI14" s="134">
        <v>3</v>
      </c>
      <c r="BJ14" s="134">
        <v>22</v>
      </c>
      <c r="BK14" s="134">
        <v>3</v>
      </c>
      <c r="BL14" s="4">
        <f t="shared" si="7"/>
        <v>2999</v>
      </c>
      <c r="BM14" s="134">
        <f t="shared" si="8"/>
        <v>1547</v>
      </c>
      <c r="BN14" s="134">
        <f t="shared" si="9"/>
        <v>1026</v>
      </c>
    </row>
    <row r="15" spans="1:66" ht="13.5" thickBot="1" x14ac:dyDescent="0.25">
      <c r="A15" s="72" t="s">
        <v>13</v>
      </c>
      <c r="B15" s="134">
        <v>0</v>
      </c>
      <c r="C15" s="134">
        <v>0</v>
      </c>
      <c r="D15" s="11">
        <v>0</v>
      </c>
      <c r="E15" s="134">
        <v>0</v>
      </c>
      <c r="F15" s="134">
        <v>0</v>
      </c>
      <c r="G15" s="11">
        <v>0</v>
      </c>
      <c r="H15" s="134">
        <v>1</v>
      </c>
      <c r="I15" s="134">
        <v>1</v>
      </c>
      <c r="J15" s="11">
        <v>2</v>
      </c>
      <c r="K15" s="9">
        <v>1</v>
      </c>
      <c r="L15" s="9">
        <v>1</v>
      </c>
      <c r="M15" s="11">
        <v>2</v>
      </c>
      <c r="N15" s="9">
        <v>2</v>
      </c>
      <c r="O15" s="9">
        <v>1</v>
      </c>
      <c r="P15" s="11">
        <v>3</v>
      </c>
      <c r="Q15" s="9"/>
      <c r="R15" s="9"/>
      <c r="S15" s="21"/>
      <c r="T15" s="134"/>
      <c r="U15" s="134"/>
      <c r="V15" s="21"/>
      <c r="W15" s="26"/>
      <c r="X15" s="26"/>
      <c r="Y15" s="21"/>
      <c r="Z15" s="30"/>
      <c r="AA15" s="30"/>
      <c r="AB15" s="23"/>
      <c r="AC15" s="134"/>
      <c r="AD15" s="134"/>
      <c r="AE15" s="11"/>
      <c r="AF15" s="136"/>
      <c r="AG15" s="136"/>
      <c r="AH15" s="35"/>
      <c r="AI15" s="142"/>
      <c r="AJ15" s="142"/>
      <c r="AK15" s="11"/>
      <c r="AL15" s="64">
        <f t="shared" si="4"/>
        <v>4</v>
      </c>
      <c r="AM15" s="64">
        <f t="shared" si="5"/>
        <v>3</v>
      </c>
      <c r="AN15" s="64">
        <f t="shared" si="6"/>
        <v>7</v>
      </c>
      <c r="AO15" s="65">
        <v>5</v>
      </c>
      <c r="AP15" s="65">
        <v>3</v>
      </c>
      <c r="AQ15" s="65">
        <v>8</v>
      </c>
      <c r="AR15" s="81">
        <v>6</v>
      </c>
      <c r="AS15" s="81">
        <v>7</v>
      </c>
      <c r="AT15" s="81">
        <v>15</v>
      </c>
      <c r="AU15" s="66">
        <v>9</v>
      </c>
      <c r="AV15" s="66">
        <v>3</v>
      </c>
      <c r="AW15" s="66">
        <v>12</v>
      </c>
      <c r="AX15" s="67">
        <v>6</v>
      </c>
      <c r="AY15" s="67">
        <v>2</v>
      </c>
      <c r="AZ15" s="67">
        <v>8</v>
      </c>
      <c r="BA15" s="48">
        <v>8</v>
      </c>
      <c r="BB15" s="48">
        <v>0</v>
      </c>
      <c r="BC15" s="15">
        <v>8</v>
      </c>
      <c r="BD15" s="9">
        <v>8</v>
      </c>
      <c r="BE15" s="9">
        <v>3</v>
      </c>
      <c r="BF15" s="5">
        <v>11</v>
      </c>
      <c r="BG15" s="134">
        <v>2</v>
      </c>
      <c r="BH15" s="134">
        <v>3</v>
      </c>
      <c r="BI15" s="134">
        <v>1</v>
      </c>
      <c r="BJ15" s="134">
        <v>2</v>
      </c>
      <c r="BK15" s="134">
        <v>3</v>
      </c>
      <c r="BL15" s="4">
        <f t="shared" si="7"/>
        <v>80</v>
      </c>
      <c r="BM15" s="134">
        <f>SUM(AR15+AU15+AX15+BA15+BD15+AO15+AL15)</f>
        <v>46</v>
      </c>
      <c r="BN15" s="134">
        <f t="shared" si="9"/>
        <v>18</v>
      </c>
    </row>
    <row r="16" spans="1:66" ht="13.5" thickBot="1" x14ac:dyDescent="0.25">
      <c r="A16" s="2" t="s">
        <v>37</v>
      </c>
      <c r="B16" s="13">
        <f>SUM(B11:B15)</f>
        <v>10</v>
      </c>
      <c r="C16" s="13">
        <f>SUM(C11:C15)</f>
        <v>17</v>
      </c>
      <c r="D16" s="12">
        <f>SUM(D11:D15)</f>
        <v>29</v>
      </c>
      <c r="E16" s="4">
        <f t="shared" ref="E16:AK16" si="10">SUM(E11:E15)</f>
        <v>9</v>
      </c>
      <c r="F16" s="4">
        <f t="shared" si="10"/>
        <v>8</v>
      </c>
      <c r="G16" s="12">
        <f t="shared" si="10"/>
        <v>32</v>
      </c>
      <c r="H16" s="4">
        <f t="shared" si="10"/>
        <v>30</v>
      </c>
      <c r="I16" s="4">
        <f t="shared" si="10"/>
        <v>16</v>
      </c>
      <c r="J16" s="12">
        <f t="shared" si="10"/>
        <v>47</v>
      </c>
      <c r="K16" s="4">
        <f t="shared" si="10"/>
        <v>27</v>
      </c>
      <c r="L16" s="4">
        <f t="shared" si="10"/>
        <v>17</v>
      </c>
      <c r="M16" s="12">
        <f t="shared" si="10"/>
        <v>45</v>
      </c>
      <c r="N16" s="5">
        <f t="shared" si="10"/>
        <v>34</v>
      </c>
      <c r="O16" s="5">
        <f t="shared" si="10"/>
        <v>33</v>
      </c>
      <c r="P16" s="12">
        <f t="shared" si="10"/>
        <v>70</v>
      </c>
      <c r="Q16" s="5">
        <f t="shared" si="10"/>
        <v>0</v>
      </c>
      <c r="R16" s="5">
        <f t="shared" si="10"/>
        <v>0</v>
      </c>
      <c r="S16" s="22">
        <f t="shared" si="10"/>
        <v>0</v>
      </c>
      <c r="T16" s="4">
        <f t="shared" si="10"/>
        <v>0</v>
      </c>
      <c r="U16" s="4">
        <f t="shared" si="10"/>
        <v>0</v>
      </c>
      <c r="V16" s="22">
        <f t="shared" si="10"/>
        <v>0</v>
      </c>
      <c r="W16" s="27">
        <f t="shared" si="10"/>
        <v>0</v>
      </c>
      <c r="X16" s="27">
        <f t="shared" si="10"/>
        <v>0</v>
      </c>
      <c r="Y16" s="22">
        <f t="shared" si="10"/>
        <v>0</v>
      </c>
      <c r="Z16" s="31">
        <f t="shared" si="10"/>
        <v>0</v>
      </c>
      <c r="AA16" s="31">
        <f t="shared" si="10"/>
        <v>0</v>
      </c>
      <c r="AB16" s="24">
        <f t="shared" si="10"/>
        <v>0</v>
      </c>
      <c r="AC16" s="4">
        <f t="shared" si="10"/>
        <v>0</v>
      </c>
      <c r="AD16" s="4">
        <f t="shared" si="10"/>
        <v>0</v>
      </c>
      <c r="AE16" s="12">
        <f t="shared" si="10"/>
        <v>0</v>
      </c>
      <c r="AF16" s="10">
        <f t="shared" si="10"/>
        <v>0</v>
      </c>
      <c r="AG16" s="10">
        <f t="shared" si="10"/>
        <v>0</v>
      </c>
      <c r="AH16" s="141">
        <f t="shared" si="10"/>
        <v>0</v>
      </c>
      <c r="AI16" s="135">
        <f t="shared" si="10"/>
        <v>0</v>
      </c>
      <c r="AJ16" s="135">
        <f t="shared" si="10"/>
        <v>0</v>
      </c>
      <c r="AK16" s="12">
        <f t="shared" si="10"/>
        <v>0</v>
      </c>
      <c r="AL16" s="64">
        <f t="shared" si="4"/>
        <v>110</v>
      </c>
      <c r="AM16" s="64">
        <f t="shared" si="5"/>
        <v>91</v>
      </c>
      <c r="AN16" s="64">
        <f t="shared" si="6"/>
        <v>223</v>
      </c>
      <c r="AO16" s="65">
        <v>176</v>
      </c>
      <c r="AP16" s="65">
        <v>166</v>
      </c>
      <c r="AQ16" s="65">
        <v>395</v>
      </c>
      <c r="AR16" s="81">
        <f>SUM(AR11:AR15)</f>
        <v>315</v>
      </c>
      <c r="AS16" s="81">
        <f>SUM(AS11:AS15)</f>
        <v>236</v>
      </c>
      <c r="AT16" s="81">
        <v>560</v>
      </c>
      <c r="AU16" s="66">
        <v>271</v>
      </c>
      <c r="AV16" s="66">
        <v>248</v>
      </c>
      <c r="AW16" s="66">
        <v>520</v>
      </c>
      <c r="AX16" s="67">
        <v>305</v>
      </c>
      <c r="AY16" s="67">
        <v>203</v>
      </c>
      <c r="AZ16" s="67">
        <v>510</v>
      </c>
      <c r="BA16" s="15">
        <v>420</v>
      </c>
      <c r="BB16" s="15">
        <v>251</v>
      </c>
      <c r="BC16" s="15">
        <v>671</v>
      </c>
      <c r="BD16" s="9">
        <v>336</v>
      </c>
      <c r="BE16" s="9">
        <v>176</v>
      </c>
      <c r="BF16" s="5">
        <v>515</v>
      </c>
      <c r="BG16" s="134">
        <v>124</v>
      </c>
      <c r="BH16" s="134">
        <v>91</v>
      </c>
      <c r="BI16" s="134">
        <v>18</v>
      </c>
      <c r="BJ16" s="134">
        <v>31</v>
      </c>
      <c r="BK16" s="134">
        <v>7</v>
      </c>
      <c r="BL16" s="4">
        <f>SUM(AT16+AW16+AZ16+BC16+BF16+BG16+BH16+BI16+BJ16+BK16+AQ16+AN16)</f>
        <v>3665</v>
      </c>
      <c r="BM16" s="134">
        <f t="shared" si="8"/>
        <v>1933</v>
      </c>
      <c r="BN16" s="134">
        <f t="shared" si="9"/>
        <v>1205</v>
      </c>
    </row>
    <row r="17" spans="1:66" ht="13.5" thickBot="1" x14ac:dyDescent="0.25">
      <c r="A17" s="16" t="s">
        <v>14</v>
      </c>
      <c r="B17" s="14" t="s">
        <v>39</v>
      </c>
      <c r="C17" s="14" t="s">
        <v>40</v>
      </c>
      <c r="D17" s="15" t="s">
        <v>41</v>
      </c>
      <c r="E17" s="15" t="s">
        <v>39</v>
      </c>
      <c r="F17" s="15" t="s">
        <v>40</v>
      </c>
      <c r="G17" s="15" t="s">
        <v>41</v>
      </c>
      <c r="H17" s="15" t="s">
        <v>39</v>
      </c>
      <c r="I17" s="15" t="s">
        <v>40</v>
      </c>
      <c r="J17" s="15" t="s">
        <v>41</v>
      </c>
      <c r="K17" s="15" t="s">
        <v>39</v>
      </c>
      <c r="L17" s="15" t="s">
        <v>40</v>
      </c>
      <c r="M17" s="15" t="s">
        <v>41</v>
      </c>
      <c r="N17" s="15" t="s">
        <v>39</v>
      </c>
      <c r="O17" s="15" t="s">
        <v>40</v>
      </c>
      <c r="P17" s="15" t="s">
        <v>41</v>
      </c>
      <c r="Q17" s="21" t="s">
        <v>39</v>
      </c>
      <c r="R17" s="21" t="s">
        <v>40</v>
      </c>
      <c r="S17" s="21" t="s">
        <v>41</v>
      </c>
      <c r="T17" s="21" t="s">
        <v>39</v>
      </c>
      <c r="U17" s="21" t="s">
        <v>40</v>
      </c>
      <c r="V17" s="21" t="s">
        <v>41</v>
      </c>
      <c r="W17" s="11" t="s">
        <v>39</v>
      </c>
      <c r="X17" s="11" t="s">
        <v>40</v>
      </c>
      <c r="Y17" s="11" t="s">
        <v>41</v>
      </c>
      <c r="Z17" s="11" t="s">
        <v>39</v>
      </c>
      <c r="AA17" s="11" t="s">
        <v>40</v>
      </c>
      <c r="AB17" s="21" t="s">
        <v>41</v>
      </c>
      <c r="AC17" s="11" t="s">
        <v>39</v>
      </c>
      <c r="AD17" s="11" t="s">
        <v>40</v>
      </c>
      <c r="AE17" s="11" t="s">
        <v>41</v>
      </c>
      <c r="AF17" s="11" t="s">
        <v>39</v>
      </c>
      <c r="AG17" s="11" t="s">
        <v>40</v>
      </c>
      <c r="AH17" s="11" t="s">
        <v>41</v>
      </c>
      <c r="AI17" s="11" t="s">
        <v>39</v>
      </c>
      <c r="AJ17" s="11" t="s">
        <v>40</v>
      </c>
      <c r="AK17" s="21" t="s">
        <v>41</v>
      </c>
      <c r="AL17" s="64" t="s">
        <v>39</v>
      </c>
      <c r="AM17" s="64" t="s">
        <v>40</v>
      </c>
      <c r="AN17" s="64" t="s">
        <v>41</v>
      </c>
      <c r="AO17" s="65" t="s">
        <v>39</v>
      </c>
      <c r="AP17" s="65" t="s">
        <v>40</v>
      </c>
      <c r="AQ17" s="65" t="s">
        <v>41</v>
      </c>
      <c r="AR17" s="81" t="s">
        <v>39</v>
      </c>
      <c r="AS17" s="81" t="s">
        <v>40</v>
      </c>
      <c r="AT17" s="81" t="s">
        <v>41</v>
      </c>
      <c r="AU17" s="66" t="s">
        <v>39</v>
      </c>
      <c r="AV17" s="66" t="s">
        <v>40</v>
      </c>
      <c r="AW17" s="66" t="s">
        <v>41</v>
      </c>
      <c r="AX17" s="67" t="s">
        <v>39</v>
      </c>
      <c r="AY17" s="67" t="s">
        <v>40</v>
      </c>
      <c r="AZ17" s="67" t="s">
        <v>41</v>
      </c>
      <c r="BA17" s="15" t="s">
        <v>39</v>
      </c>
      <c r="BB17" s="15" t="s">
        <v>40</v>
      </c>
      <c r="BC17" s="15" t="s">
        <v>41</v>
      </c>
      <c r="BD17" s="32"/>
      <c r="BE17" s="32"/>
      <c r="BF17" s="20"/>
      <c r="BG17" s="131"/>
      <c r="BH17" s="131"/>
      <c r="BI17" s="131"/>
      <c r="BJ17" s="131"/>
      <c r="BK17" s="131"/>
      <c r="BL17" s="6"/>
      <c r="BM17" s="131"/>
      <c r="BN17" s="131"/>
    </row>
    <row r="18" spans="1:66" ht="13.5" thickBot="1" x14ac:dyDescent="0.25">
      <c r="A18" s="75" t="s">
        <v>45</v>
      </c>
      <c r="B18" s="53">
        <v>0</v>
      </c>
      <c r="C18" s="53">
        <v>0</v>
      </c>
      <c r="D18" s="11">
        <v>0</v>
      </c>
      <c r="E18" s="9">
        <v>4</v>
      </c>
      <c r="F18" s="9">
        <v>1</v>
      </c>
      <c r="G18" s="11">
        <v>5</v>
      </c>
      <c r="H18" s="9">
        <v>0</v>
      </c>
      <c r="I18" s="9">
        <v>1</v>
      </c>
      <c r="J18" s="11">
        <v>1</v>
      </c>
      <c r="K18" s="9">
        <v>0</v>
      </c>
      <c r="L18" s="9">
        <v>1</v>
      </c>
      <c r="M18" s="11">
        <v>1</v>
      </c>
      <c r="N18" s="9">
        <v>1</v>
      </c>
      <c r="O18" s="9">
        <v>2</v>
      </c>
      <c r="P18" s="11">
        <v>3</v>
      </c>
      <c r="Q18" s="9"/>
      <c r="R18" s="9"/>
      <c r="S18" s="11"/>
      <c r="T18" s="9"/>
      <c r="U18" s="9"/>
      <c r="V18" s="21"/>
      <c r="W18" s="9"/>
      <c r="X18" s="9"/>
      <c r="Y18" s="11"/>
      <c r="Z18" s="142"/>
      <c r="AA18" s="142"/>
      <c r="AB18" s="23"/>
      <c r="AC18" s="9"/>
      <c r="AD18" s="9"/>
      <c r="AE18" s="11"/>
      <c r="AF18" s="142"/>
      <c r="AG18" s="142"/>
      <c r="AH18" s="35"/>
      <c r="AI18" s="142"/>
      <c r="AJ18" s="142"/>
      <c r="AK18" s="11"/>
      <c r="AL18" s="64">
        <f>SUM(AI18+AF18+AC18+Z18+W18+T18+Q18+N18+K18+H18+E18+B18)</f>
        <v>5</v>
      </c>
      <c r="AM18" s="64">
        <f>SUM(AJ18+AG18+AD18+AA18+X18+U18+R18+O18+L18+I18+F18+C18)</f>
        <v>5</v>
      </c>
      <c r="AN18" s="64">
        <f>SUM(AK18+AH18+AE18+AB18+Y18+V18+S18+P18+M18+J18+G18+D18)</f>
        <v>10</v>
      </c>
      <c r="AO18" s="65">
        <v>15</v>
      </c>
      <c r="AP18" s="65">
        <v>19</v>
      </c>
      <c r="AQ18" s="65">
        <v>35</v>
      </c>
      <c r="AR18" s="81">
        <v>14</v>
      </c>
      <c r="AS18" s="81">
        <v>11</v>
      </c>
      <c r="AT18" s="81">
        <v>27</v>
      </c>
      <c r="AU18" s="66">
        <v>14</v>
      </c>
      <c r="AV18" s="66">
        <v>9</v>
      </c>
      <c r="AW18" s="66">
        <v>24</v>
      </c>
      <c r="AX18" s="67">
        <v>14</v>
      </c>
      <c r="AY18" s="67">
        <v>7</v>
      </c>
      <c r="AZ18" s="67">
        <v>21</v>
      </c>
      <c r="BA18" s="48">
        <v>12</v>
      </c>
      <c r="BB18" s="48">
        <v>4</v>
      </c>
      <c r="BC18" s="15">
        <v>16</v>
      </c>
      <c r="BD18" s="9"/>
      <c r="BE18" s="9"/>
      <c r="BF18" s="5"/>
      <c r="BG18" s="134"/>
      <c r="BH18" s="134"/>
      <c r="BI18" s="134"/>
      <c r="BJ18" s="134"/>
      <c r="BK18" s="134"/>
      <c r="BL18" s="27">
        <f>SUM(AT18+AW18+AZ18+BC18+BF18+BG18+BH18+BI18+BJ18+BK18+AQ18+AN18)</f>
        <v>133</v>
      </c>
      <c r="BM18" s="134">
        <f>SUM(AR18+AU18+AX18+BA18+BD18+AO18+AL18)</f>
        <v>74</v>
      </c>
      <c r="BN18" s="134">
        <f>SUM(AS18+AV18+AY18+BB18+BE18+AP18+AM18)</f>
        <v>55</v>
      </c>
    </row>
    <row r="19" spans="1:66" ht="13.5" thickBot="1" x14ac:dyDescent="0.25">
      <c r="A19" s="72" t="s">
        <v>15</v>
      </c>
      <c r="B19" s="134">
        <v>20</v>
      </c>
      <c r="C19" s="134">
        <v>18</v>
      </c>
      <c r="D19" s="11">
        <v>42</v>
      </c>
      <c r="E19" s="134">
        <v>13</v>
      </c>
      <c r="F19" s="134">
        <v>17</v>
      </c>
      <c r="G19" s="11">
        <v>30</v>
      </c>
      <c r="H19" s="134">
        <v>14</v>
      </c>
      <c r="I19" s="134">
        <v>17</v>
      </c>
      <c r="J19" s="11">
        <v>32</v>
      </c>
      <c r="K19" s="9">
        <v>16</v>
      </c>
      <c r="L19" s="9">
        <v>15</v>
      </c>
      <c r="M19" s="11">
        <v>34</v>
      </c>
      <c r="N19" s="9">
        <v>17</v>
      </c>
      <c r="O19" s="9">
        <v>7</v>
      </c>
      <c r="P19" s="11">
        <v>24</v>
      </c>
      <c r="Q19" s="9"/>
      <c r="R19" s="9"/>
      <c r="S19" s="21"/>
      <c r="T19" s="134"/>
      <c r="U19" s="134"/>
      <c r="V19" s="21"/>
      <c r="W19" s="26"/>
      <c r="X19" s="26"/>
      <c r="Y19" s="21"/>
      <c r="Z19" s="30"/>
      <c r="AA19" s="30"/>
      <c r="AB19" s="23"/>
      <c r="AC19" s="134"/>
      <c r="AD19" s="134"/>
      <c r="AE19" s="11"/>
      <c r="AF19" s="136"/>
      <c r="AG19" s="136"/>
      <c r="AH19" s="35"/>
      <c r="AI19" s="142"/>
      <c r="AJ19" s="142"/>
      <c r="AK19" s="11"/>
      <c r="AL19" s="64">
        <f t="shared" ref="AL19:AN30" si="11">SUM(AI19+AF19+AC19+Z19+W19+T19+Q19+N19+K19+H19+E19+B19)</f>
        <v>80</v>
      </c>
      <c r="AM19" s="64">
        <f t="shared" si="11"/>
        <v>74</v>
      </c>
      <c r="AN19" s="64">
        <f t="shared" si="11"/>
        <v>162</v>
      </c>
      <c r="AO19" s="65">
        <v>220</v>
      </c>
      <c r="AP19" s="65">
        <v>182</v>
      </c>
      <c r="AQ19" s="65">
        <v>414</v>
      </c>
      <c r="AR19" s="81">
        <v>216</v>
      </c>
      <c r="AS19" s="81">
        <v>178</v>
      </c>
      <c r="AT19" s="81">
        <v>456</v>
      </c>
      <c r="AU19" s="66">
        <v>275</v>
      </c>
      <c r="AV19" s="66">
        <v>200</v>
      </c>
      <c r="AW19" s="66">
        <v>492</v>
      </c>
      <c r="AX19" s="67">
        <v>306</v>
      </c>
      <c r="AY19" s="67">
        <v>220</v>
      </c>
      <c r="AZ19" s="67">
        <v>540</v>
      </c>
      <c r="BA19" s="48">
        <v>206</v>
      </c>
      <c r="BB19" s="48">
        <v>184</v>
      </c>
      <c r="BC19" s="15">
        <v>397</v>
      </c>
      <c r="BD19" s="9">
        <v>123</v>
      </c>
      <c r="BE19" s="9">
        <v>89</v>
      </c>
      <c r="BF19" s="5">
        <v>240</v>
      </c>
      <c r="BG19" s="134">
        <v>343</v>
      </c>
      <c r="BH19" s="134">
        <v>221</v>
      </c>
      <c r="BI19" s="134">
        <v>201</v>
      </c>
      <c r="BJ19" s="134">
        <v>279</v>
      </c>
      <c r="BK19" s="134">
        <v>157</v>
      </c>
      <c r="BL19" s="27">
        <f>SUM(AT19+AW19+AZ19+BC19+BF19+BG19+BH19+BI19+BJ19+BK19+AQ19+AN19)</f>
        <v>3902</v>
      </c>
      <c r="BM19" s="134">
        <f t="shared" ref="BM19:BN29" si="12">SUM(AR19+AU19+AX19+BA19+BD19+AO19+AL19)</f>
        <v>1426</v>
      </c>
      <c r="BN19" s="134">
        <f t="shared" si="12"/>
        <v>1127</v>
      </c>
    </row>
    <row r="20" spans="1:66" ht="13.5" thickBot="1" x14ac:dyDescent="0.25">
      <c r="A20" s="72" t="s">
        <v>16</v>
      </c>
      <c r="B20" s="134">
        <v>0</v>
      </c>
      <c r="C20" s="134">
        <v>0</v>
      </c>
      <c r="D20" s="11">
        <v>0</v>
      </c>
      <c r="E20" s="9">
        <v>5</v>
      </c>
      <c r="F20" s="9">
        <v>2</v>
      </c>
      <c r="G20" s="11">
        <v>8</v>
      </c>
      <c r="H20" s="9">
        <v>2</v>
      </c>
      <c r="I20" s="9">
        <v>1</v>
      </c>
      <c r="J20" s="11">
        <v>4</v>
      </c>
      <c r="K20" s="9">
        <v>2</v>
      </c>
      <c r="L20" s="9">
        <v>6</v>
      </c>
      <c r="M20" s="11">
        <v>9</v>
      </c>
      <c r="N20" s="9">
        <v>0</v>
      </c>
      <c r="O20" s="9">
        <v>4</v>
      </c>
      <c r="P20" s="11">
        <v>4</v>
      </c>
      <c r="Q20" s="9"/>
      <c r="R20" s="9"/>
      <c r="S20" s="21"/>
      <c r="T20" s="134"/>
      <c r="U20" s="134"/>
      <c r="V20" s="21"/>
      <c r="W20" s="26"/>
      <c r="X20" s="26"/>
      <c r="Y20" s="21"/>
      <c r="Z20" s="30"/>
      <c r="AA20" s="30"/>
      <c r="AB20" s="23"/>
      <c r="AC20" s="9"/>
      <c r="AD20" s="9"/>
      <c r="AE20" s="11"/>
      <c r="AF20" s="142"/>
      <c r="AG20" s="142"/>
      <c r="AH20" s="35"/>
      <c r="AI20" s="142"/>
      <c r="AJ20" s="142"/>
      <c r="AK20" s="11"/>
      <c r="AL20" s="64">
        <f t="shared" si="11"/>
        <v>9</v>
      </c>
      <c r="AM20" s="64">
        <f t="shared" si="11"/>
        <v>13</v>
      </c>
      <c r="AN20" s="64">
        <f t="shared" si="11"/>
        <v>25</v>
      </c>
      <c r="AO20" s="65">
        <v>42</v>
      </c>
      <c r="AP20" s="65">
        <v>20</v>
      </c>
      <c r="AQ20" s="65">
        <v>70</v>
      </c>
      <c r="AR20" s="81">
        <v>41</v>
      </c>
      <c r="AS20" s="81">
        <v>27</v>
      </c>
      <c r="AT20" s="81">
        <v>72</v>
      </c>
      <c r="AU20" s="66">
        <v>62</v>
      </c>
      <c r="AV20" s="66">
        <v>36</v>
      </c>
      <c r="AW20" s="66">
        <v>103</v>
      </c>
      <c r="AX20" s="67">
        <v>82</v>
      </c>
      <c r="AY20" s="67">
        <v>30</v>
      </c>
      <c r="AZ20" s="67">
        <v>114</v>
      </c>
      <c r="BA20" s="48">
        <v>61</v>
      </c>
      <c r="BB20" s="48">
        <v>25</v>
      </c>
      <c r="BC20" s="15">
        <v>94</v>
      </c>
      <c r="BD20" s="9">
        <v>75</v>
      </c>
      <c r="BE20" s="9">
        <v>19</v>
      </c>
      <c r="BF20" s="5">
        <v>96</v>
      </c>
      <c r="BG20" s="134">
        <v>51</v>
      </c>
      <c r="BH20" s="134">
        <v>24</v>
      </c>
      <c r="BI20" s="134">
        <v>15</v>
      </c>
      <c r="BJ20" s="134">
        <v>37</v>
      </c>
      <c r="BK20" s="134">
        <v>4</v>
      </c>
      <c r="BL20" s="27">
        <f t="shared" ref="BL20:BL26" si="13">SUM(AT20+AW20+AZ20+BC20+BF20+BG20+BH20+BI20+BJ20+BK20+AQ20+AN20)</f>
        <v>705</v>
      </c>
      <c r="BM20" s="134">
        <f t="shared" si="12"/>
        <v>372</v>
      </c>
      <c r="BN20" s="134">
        <f t="shared" si="12"/>
        <v>170</v>
      </c>
    </row>
    <row r="21" spans="1:66" ht="13.5" thickBot="1" x14ac:dyDescent="0.25">
      <c r="A21" s="72" t="s">
        <v>33</v>
      </c>
      <c r="B21" s="134">
        <v>0</v>
      </c>
      <c r="C21" s="134">
        <v>0</v>
      </c>
      <c r="D21" s="11">
        <v>0</v>
      </c>
      <c r="E21" s="134">
        <v>3</v>
      </c>
      <c r="F21" s="134">
        <v>1</v>
      </c>
      <c r="G21" s="11">
        <v>4</v>
      </c>
      <c r="H21" s="134">
        <v>0</v>
      </c>
      <c r="I21" s="134">
        <v>1</v>
      </c>
      <c r="J21" s="11">
        <v>1</v>
      </c>
      <c r="K21" s="9">
        <v>2</v>
      </c>
      <c r="L21" s="9">
        <v>0</v>
      </c>
      <c r="M21" s="11">
        <v>2</v>
      </c>
      <c r="N21" s="9">
        <v>0</v>
      </c>
      <c r="O21" s="9">
        <v>0</v>
      </c>
      <c r="P21" s="11">
        <v>0</v>
      </c>
      <c r="Q21" s="9"/>
      <c r="R21" s="9"/>
      <c r="S21" s="21"/>
      <c r="T21" s="9"/>
      <c r="U21" s="9"/>
      <c r="V21" s="21"/>
      <c r="W21" s="26"/>
      <c r="X21" s="26"/>
      <c r="Y21" s="21"/>
      <c r="Z21" s="30"/>
      <c r="AA21" s="30"/>
      <c r="AB21" s="23"/>
      <c r="AC21" s="134"/>
      <c r="AD21" s="134"/>
      <c r="AE21" s="11"/>
      <c r="AF21" s="136"/>
      <c r="AG21" s="136"/>
      <c r="AH21" s="35"/>
      <c r="AI21" s="142"/>
      <c r="AJ21" s="142"/>
      <c r="AK21" s="11"/>
      <c r="AL21" s="64">
        <f t="shared" si="11"/>
        <v>5</v>
      </c>
      <c r="AM21" s="64">
        <f t="shared" si="11"/>
        <v>2</v>
      </c>
      <c r="AN21" s="64">
        <f t="shared" si="11"/>
        <v>7</v>
      </c>
      <c r="AO21" s="65">
        <v>10</v>
      </c>
      <c r="AP21" s="65">
        <v>8</v>
      </c>
      <c r="AQ21" s="65">
        <v>18</v>
      </c>
      <c r="AR21" s="81">
        <v>12</v>
      </c>
      <c r="AS21" s="81">
        <v>8</v>
      </c>
      <c r="AT21" s="81">
        <v>22</v>
      </c>
      <c r="AU21" s="66">
        <v>7</v>
      </c>
      <c r="AV21" s="66">
        <v>8</v>
      </c>
      <c r="AW21" s="66">
        <v>15</v>
      </c>
      <c r="AX21" s="67">
        <v>29</v>
      </c>
      <c r="AY21" s="67">
        <v>16</v>
      </c>
      <c r="AZ21" s="67">
        <v>45</v>
      </c>
      <c r="BA21" s="48">
        <v>37</v>
      </c>
      <c r="BB21" s="48">
        <v>22</v>
      </c>
      <c r="BC21" s="15">
        <v>59</v>
      </c>
      <c r="BD21" s="9">
        <v>11</v>
      </c>
      <c r="BE21" s="9">
        <v>5</v>
      </c>
      <c r="BF21" s="5">
        <v>18</v>
      </c>
      <c r="BG21" s="134">
        <v>22</v>
      </c>
      <c r="BH21" s="134">
        <v>12</v>
      </c>
      <c r="BI21" s="134">
        <v>5</v>
      </c>
      <c r="BJ21" s="134">
        <v>10</v>
      </c>
      <c r="BK21" s="134">
        <v>3</v>
      </c>
      <c r="BL21" s="27">
        <f t="shared" si="13"/>
        <v>236</v>
      </c>
      <c r="BM21" s="134">
        <f t="shared" si="12"/>
        <v>111</v>
      </c>
      <c r="BN21" s="134">
        <f t="shared" si="12"/>
        <v>69</v>
      </c>
    </row>
    <row r="22" spans="1:66" ht="13.5" thickBot="1" x14ac:dyDescent="0.25">
      <c r="A22" s="72" t="s">
        <v>17</v>
      </c>
      <c r="B22" s="134">
        <v>0</v>
      </c>
      <c r="C22" s="134">
        <v>0</v>
      </c>
      <c r="D22" s="11">
        <v>0</v>
      </c>
      <c r="E22" s="134">
        <v>2</v>
      </c>
      <c r="F22" s="134">
        <v>0</v>
      </c>
      <c r="G22" s="11">
        <v>2</v>
      </c>
      <c r="H22" s="134">
        <v>0</v>
      </c>
      <c r="I22" s="134">
        <v>3</v>
      </c>
      <c r="J22" s="11">
        <v>3</v>
      </c>
      <c r="K22" s="9">
        <v>2</v>
      </c>
      <c r="L22" s="9">
        <v>1</v>
      </c>
      <c r="M22" s="11">
        <v>3</v>
      </c>
      <c r="N22" s="9">
        <v>2</v>
      </c>
      <c r="O22" s="9">
        <v>0</v>
      </c>
      <c r="P22" s="11">
        <v>2</v>
      </c>
      <c r="Q22" s="9"/>
      <c r="R22" s="9"/>
      <c r="S22" s="21"/>
      <c r="T22" s="134"/>
      <c r="U22" s="134"/>
      <c r="V22" s="21"/>
      <c r="W22" s="26"/>
      <c r="X22" s="26"/>
      <c r="Y22" s="21"/>
      <c r="Z22" s="30"/>
      <c r="AA22" s="30"/>
      <c r="AB22" s="23"/>
      <c r="AC22" s="134"/>
      <c r="AD22" s="134"/>
      <c r="AE22" s="11"/>
      <c r="AF22" s="136"/>
      <c r="AG22" s="136"/>
      <c r="AH22" s="35"/>
      <c r="AI22" s="142"/>
      <c r="AJ22" s="142"/>
      <c r="AK22" s="11"/>
      <c r="AL22" s="64">
        <f t="shared" si="11"/>
        <v>6</v>
      </c>
      <c r="AM22" s="64">
        <f t="shared" si="11"/>
        <v>4</v>
      </c>
      <c r="AN22" s="64">
        <f t="shared" si="11"/>
        <v>10</v>
      </c>
      <c r="AO22" s="65">
        <v>21</v>
      </c>
      <c r="AP22" s="65">
        <v>14</v>
      </c>
      <c r="AQ22" s="65">
        <v>36</v>
      </c>
      <c r="AR22" s="81">
        <v>28</v>
      </c>
      <c r="AS22" s="81">
        <v>21</v>
      </c>
      <c r="AT22" s="81">
        <v>52</v>
      </c>
      <c r="AU22" s="66">
        <v>24</v>
      </c>
      <c r="AV22" s="66">
        <v>15</v>
      </c>
      <c r="AW22" s="66">
        <v>40</v>
      </c>
      <c r="AX22" s="67">
        <v>26</v>
      </c>
      <c r="AY22" s="67">
        <v>19</v>
      </c>
      <c r="AZ22" s="67">
        <v>47</v>
      </c>
      <c r="BA22" s="48">
        <v>48</v>
      </c>
      <c r="BB22" s="48">
        <v>28</v>
      </c>
      <c r="BC22" s="15">
        <v>82</v>
      </c>
      <c r="BD22" s="9">
        <v>59</v>
      </c>
      <c r="BE22" s="9">
        <v>23</v>
      </c>
      <c r="BF22" s="5">
        <v>82</v>
      </c>
      <c r="BG22" s="134">
        <v>104</v>
      </c>
      <c r="BH22" s="134">
        <v>27</v>
      </c>
      <c r="BI22" s="134">
        <v>10</v>
      </c>
      <c r="BJ22" s="134">
        <v>15</v>
      </c>
      <c r="BK22" s="134">
        <v>15</v>
      </c>
      <c r="BL22" s="27">
        <f t="shared" si="13"/>
        <v>520</v>
      </c>
      <c r="BM22" s="134">
        <f t="shared" si="12"/>
        <v>212</v>
      </c>
      <c r="BN22" s="134">
        <f t="shared" si="12"/>
        <v>124</v>
      </c>
    </row>
    <row r="23" spans="1:66" ht="13.5" thickBot="1" x14ac:dyDescent="0.25">
      <c r="A23" s="72" t="s">
        <v>34</v>
      </c>
      <c r="B23" s="134">
        <v>0</v>
      </c>
      <c r="C23" s="134">
        <v>1</v>
      </c>
      <c r="D23" s="11">
        <v>1</v>
      </c>
      <c r="E23" s="134">
        <v>2</v>
      </c>
      <c r="F23" s="134">
        <v>0</v>
      </c>
      <c r="G23" s="11">
        <v>2</v>
      </c>
      <c r="H23" s="134">
        <v>0</v>
      </c>
      <c r="I23" s="134">
        <v>1</v>
      </c>
      <c r="J23" s="11">
        <v>1</v>
      </c>
      <c r="K23" s="134">
        <v>1</v>
      </c>
      <c r="L23" s="134">
        <v>0</v>
      </c>
      <c r="M23" s="11">
        <v>1</v>
      </c>
      <c r="N23" s="9">
        <v>0</v>
      </c>
      <c r="O23" s="9">
        <v>0</v>
      </c>
      <c r="P23" s="11">
        <v>0</v>
      </c>
      <c r="Q23" s="9"/>
      <c r="R23" s="9"/>
      <c r="S23" s="21"/>
      <c r="T23" s="134"/>
      <c r="U23" s="134"/>
      <c r="V23" s="21"/>
      <c r="W23" s="26"/>
      <c r="X23" s="26"/>
      <c r="Y23" s="21"/>
      <c r="Z23" s="30"/>
      <c r="AA23" s="30"/>
      <c r="AB23" s="23"/>
      <c r="AC23" s="134"/>
      <c r="AD23" s="134"/>
      <c r="AE23" s="11"/>
      <c r="AF23" s="136"/>
      <c r="AG23" s="136"/>
      <c r="AH23" s="35"/>
      <c r="AI23" s="142"/>
      <c r="AJ23" s="142"/>
      <c r="AK23" s="11"/>
      <c r="AL23" s="64">
        <f t="shared" si="11"/>
        <v>3</v>
      </c>
      <c r="AM23" s="64">
        <f t="shared" si="11"/>
        <v>2</v>
      </c>
      <c r="AN23" s="64">
        <f t="shared" si="11"/>
        <v>5</v>
      </c>
      <c r="AO23" s="65">
        <v>16</v>
      </c>
      <c r="AP23" s="65">
        <v>9</v>
      </c>
      <c r="AQ23" s="65">
        <v>25</v>
      </c>
      <c r="AR23" s="81">
        <v>9</v>
      </c>
      <c r="AS23" s="81">
        <v>7</v>
      </c>
      <c r="AT23" s="81">
        <v>16</v>
      </c>
      <c r="AU23" s="66">
        <v>13</v>
      </c>
      <c r="AV23" s="66">
        <v>7</v>
      </c>
      <c r="AW23" s="66">
        <v>20</v>
      </c>
      <c r="AX23" s="67">
        <v>21</v>
      </c>
      <c r="AY23" s="67">
        <v>11</v>
      </c>
      <c r="AZ23" s="67">
        <v>32</v>
      </c>
      <c r="BA23" s="48">
        <v>14</v>
      </c>
      <c r="BB23" s="48">
        <v>5</v>
      </c>
      <c r="BC23" s="15">
        <v>19</v>
      </c>
      <c r="BD23" s="9">
        <v>11</v>
      </c>
      <c r="BE23" s="9">
        <v>3</v>
      </c>
      <c r="BF23" s="5">
        <v>14</v>
      </c>
      <c r="BG23" s="134">
        <v>3</v>
      </c>
      <c r="BH23" s="134">
        <v>9</v>
      </c>
      <c r="BI23" s="134">
        <v>4</v>
      </c>
      <c r="BJ23" s="134">
        <v>6</v>
      </c>
      <c r="BK23" s="134">
        <v>1</v>
      </c>
      <c r="BL23" s="27">
        <f t="shared" si="13"/>
        <v>154</v>
      </c>
      <c r="BM23" s="134">
        <f t="shared" si="12"/>
        <v>87</v>
      </c>
      <c r="BN23" s="134">
        <f t="shared" si="12"/>
        <v>44</v>
      </c>
    </row>
    <row r="24" spans="1:66" ht="13.5" thickBot="1" x14ac:dyDescent="0.25">
      <c r="A24" s="72" t="s">
        <v>18</v>
      </c>
      <c r="B24" s="134">
        <v>0</v>
      </c>
      <c r="C24" s="134">
        <v>0</v>
      </c>
      <c r="D24" s="11">
        <v>0</v>
      </c>
      <c r="E24" s="134">
        <v>1</v>
      </c>
      <c r="F24" s="134">
        <v>0</v>
      </c>
      <c r="G24" s="11">
        <v>1</v>
      </c>
      <c r="H24" s="134">
        <v>0</v>
      </c>
      <c r="I24" s="134">
        <v>1</v>
      </c>
      <c r="J24" s="11">
        <v>1</v>
      </c>
      <c r="K24" s="9">
        <v>1</v>
      </c>
      <c r="L24" s="9">
        <v>0</v>
      </c>
      <c r="M24" s="11">
        <v>1</v>
      </c>
      <c r="N24" s="9">
        <v>3</v>
      </c>
      <c r="O24" s="9">
        <v>0</v>
      </c>
      <c r="P24" s="11">
        <v>3</v>
      </c>
      <c r="Q24" s="9"/>
      <c r="R24" s="9"/>
      <c r="S24" s="21"/>
      <c r="T24" s="134"/>
      <c r="U24" s="134"/>
      <c r="V24" s="21"/>
      <c r="W24" s="26"/>
      <c r="X24" s="26"/>
      <c r="Y24" s="21"/>
      <c r="Z24" s="30"/>
      <c r="AA24" s="30"/>
      <c r="AB24" s="23"/>
      <c r="AC24" s="134"/>
      <c r="AD24" s="134"/>
      <c r="AE24" s="11"/>
      <c r="AF24" s="136"/>
      <c r="AG24" s="136"/>
      <c r="AH24" s="35"/>
      <c r="AI24" s="142"/>
      <c r="AJ24" s="142"/>
      <c r="AK24" s="11"/>
      <c r="AL24" s="64">
        <f t="shared" si="11"/>
        <v>5</v>
      </c>
      <c r="AM24" s="64">
        <f t="shared" si="11"/>
        <v>1</v>
      </c>
      <c r="AN24" s="64">
        <f t="shared" si="11"/>
        <v>6</v>
      </c>
      <c r="AO24" s="65">
        <v>13</v>
      </c>
      <c r="AP24" s="65">
        <v>7</v>
      </c>
      <c r="AQ24" s="65">
        <v>22</v>
      </c>
      <c r="AR24" s="81">
        <v>14</v>
      </c>
      <c r="AS24" s="81">
        <v>8</v>
      </c>
      <c r="AT24" s="81">
        <v>24</v>
      </c>
      <c r="AU24" s="66">
        <v>15</v>
      </c>
      <c r="AV24" s="66">
        <v>3</v>
      </c>
      <c r="AW24" s="66">
        <v>19</v>
      </c>
      <c r="AX24" s="67">
        <v>20</v>
      </c>
      <c r="AY24" s="67">
        <v>10</v>
      </c>
      <c r="AZ24" s="67">
        <v>30</v>
      </c>
      <c r="BA24" s="48">
        <v>11</v>
      </c>
      <c r="BB24" s="48">
        <v>7</v>
      </c>
      <c r="BC24" s="15">
        <v>19</v>
      </c>
      <c r="BD24" s="9">
        <v>16</v>
      </c>
      <c r="BE24" s="9">
        <v>4</v>
      </c>
      <c r="BF24" s="5">
        <v>20</v>
      </c>
      <c r="BG24" s="134">
        <v>7</v>
      </c>
      <c r="BH24" s="134">
        <v>6</v>
      </c>
      <c r="BI24" s="134">
        <v>0</v>
      </c>
      <c r="BJ24" s="134">
        <v>6</v>
      </c>
      <c r="BK24" s="134">
        <v>1</v>
      </c>
      <c r="BL24" s="27">
        <f t="shared" si="13"/>
        <v>160</v>
      </c>
      <c r="BM24" s="134">
        <f t="shared" si="12"/>
        <v>94</v>
      </c>
      <c r="BN24" s="134">
        <f t="shared" si="12"/>
        <v>40</v>
      </c>
    </row>
    <row r="25" spans="1:66" ht="13.5" thickBot="1" x14ac:dyDescent="0.25">
      <c r="A25" s="72" t="s">
        <v>19</v>
      </c>
      <c r="B25" s="134">
        <v>6</v>
      </c>
      <c r="C25" s="134">
        <v>0</v>
      </c>
      <c r="D25" s="11">
        <v>6</v>
      </c>
      <c r="E25" s="134">
        <v>8</v>
      </c>
      <c r="F25" s="134">
        <v>7</v>
      </c>
      <c r="G25" s="11">
        <v>15</v>
      </c>
      <c r="H25" s="134">
        <v>2</v>
      </c>
      <c r="I25" s="134">
        <v>9</v>
      </c>
      <c r="J25" s="11">
        <v>11</v>
      </c>
      <c r="K25" s="9">
        <v>8</v>
      </c>
      <c r="L25" s="9">
        <v>13</v>
      </c>
      <c r="M25" s="11">
        <v>21</v>
      </c>
      <c r="N25" s="9">
        <v>5</v>
      </c>
      <c r="O25" s="9">
        <v>12</v>
      </c>
      <c r="P25" s="11">
        <v>17</v>
      </c>
      <c r="Q25" s="9"/>
      <c r="R25" s="9"/>
      <c r="S25" s="21"/>
      <c r="T25" s="134"/>
      <c r="U25" s="134"/>
      <c r="V25" s="21"/>
      <c r="W25" s="26"/>
      <c r="X25" s="26"/>
      <c r="Y25" s="21"/>
      <c r="Z25" s="30"/>
      <c r="AA25" s="30"/>
      <c r="AB25" s="23"/>
      <c r="AC25" s="134"/>
      <c r="AD25" s="134"/>
      <c r="AE25" s="11"/>
      <c r="AF25" s="136"/>
      <c r="AG25" s="136"/>
      <c r="AH25" s="35"/>
      <c r="AI25" s="142"/>
      <c r="AJ25" s="142"/>
      <c r="AK25" s="11"/>
      <c r="AL25" s="64">
        <f t="shared" si="11"/>
        <v>29</v>
      </c>
      <c r="AM25" s="64">
        <f t="shared" si="11"/>
        <v>41</v>
      </c>
      <c r="AN25" s="64">
        <f t="shared" si="11"/>
        <v>70</v>
      </c>
      <c r="AO25" s="65">
        <v>83</v>
      </c>
      <c r="AP25" s="65">
        <v>83</v>
      </c>
      <c r="AQ25" s="65">
        <v>168</v>
      </c>
      <c r="AR25" s="81">
        <v>163</v>
      </c>
      <c r="AS25" s="81">
        <v>41</v>
      </c>
      <c r="AT25" s="81">
        <v>213</v>
      </c>
      <c r="AU25" s="66">
        <v>93</v>
      </c>
      <c r="AV25" s="66">
        <v>88</v>
      </c>
      <c r="AW25" s="66">
        <v>184</v>
      </c>
      <c r="AX25" s="67">
        <v>82</v>
      </c>
      <c r="AY25" s="67">
        <v>82</v>
      </c>
      <c r="AZ25" s="67">
        <v>170</v>
      </c>
      <c r="BA25" s="48">
        <v>154</v>
      </c>
      <c r="BB25" s="48">
        <v>90</v>
      </c>
      <c r="BC25" s="15">
        <v>253</v>
      </c>
      <c r="BD25" s="9">
        <v>171</v>
      </c>
      <c r="BE25" s="9">
        <v>88</v>
      </c>
      <c r="BF25" s="5">
        <v>266</v>
      </c>
      <c r="BG25" s="134">
        <v>221</v>
      </c>
      <c r="BH25" s="134">
        <v>128</v>
      </c>
      <c r="BI25" s="134">
        <v>101</v>
      </c>
      <c r="BJ25" s="134">
        <v>138</v>
      </c>
      <c r="BK25" s="134">
        <v>43</v>
      </c>
      <c r="BL25" s="27">
        <f t="shared" si="13"/>
        <v>1955</v>
      </c>
      <c r="BM25" s="134">
        <f t="shared" si="12"/>
        <v>775</v>
      </c>
      <c r="BN25" s="134">
        <f t="shared" si="12"/>
        <v>513</v>
      </c>
    </row>
    <row r="26" spans="1:66" ht="13.5" thickBot="1" x14ac:dyDescent="0.25">
      <c r="A26" s="72" t="s">
        <v>20</v>
      </c>
      <c r="B26" s="134">
        <v>16</v>
      </c>
      <c r="C26" s="134">
        <v>11</v>
      </c>
      <c r="D26" s="11">
        <v>27</v>
      </c>
      <c r="E26" s="134">
        <v>12</v>
      </c>
      <c r="F26" s="134">
        <v>13</v>
      </c>
      <c r="G26" s="11">
        <v>29</v>
      </c>
      <c r="H26" s="134">
        <v>20</v>
      </c>
      <c r="I26" s="134">
        <v>12</v>
      </c>
      <c r="J26" s="11">
        <v>33</v>
      </c>
      <c r="K26" s="9">
        <v>19</v>
      </c>
      <c r="L26" s="9">
        <v>10</v>
      </c>
      <c r="M26" s="11">
        <v>30</v>
      </c>
      <c r="N26" s="9">
        <v>14</v>
      </c>
      <c r="O26" s="9">
        <v>6</v>
      </c>
      <c r="P26" s="11">
        <v>20</v>
      </c>
      <c r="Q26" s="9"/>
      <c r="R26" s="9"/>
      <c r="S26" s="21"/>
      <c r="T26" s="134"/>
      <c r="U26" s="134"/>
      <c r="V26" s="21"/>
      <c r="W26" s="26"/>
      <c r="X26" s="26"/>
      <c r="Y26" s="21"/>
      <c r="Z26" s="30"/>
      <c r="AA26" s="30"/>
      <c r="AB26" s="23"/>
      <c r="AC26" s="134"/>
      <c r="AD26" s="134"/>
      <c r="AE26" s="11"/>
      <c r="AF26" s="136"/>
      <c r="AG26" s="136"/>
      <c r="AH26" s="35"/>
      <c r="AI26" s="142"/>
      <c r="AJ26" s="142"/>
      <c r="AK26" s="11"/>
      <c r="AL26" s="64">
        <f t="shared" si="11"/>
        <v>81</v>
      </c>
      <c r="AM26" s="64">
        <f t="shared" si="11"/>
        <v>52</v>
      </c>
      <c r="AN26" s="64">
        <f t="shared" si="11"/>
        <v>139</v>
      </c>
      <c r="AO26" s="65">
        <v>178</v>
      </c>
      <c r="AP26" s="65">
        <v>152</v>
      </c>
      <c r="AQ26" s="65">
        <v>338</v>
      </c>
      <c r="AR26" s="81">
        <v>172</v>
      </c>
      <c r="AS26" s="81">
        <v>104</v>
      </c>
      <c r="AT26" s="81">
        <v>280</v>
      </c>
      <c r="AU26" s="66">
        <v>165</v>
      </c>
      <c r="AV26" s="66">
        <v>122</v>
      </c>
      <c r="AW26" s="66">
        <v>305</v>
      </c>
      <c r="AX26" s="67">
        <v>219</v>
      </c>
      <c r="AY26" s="67">
        <v>109</v>
      </c>
      <c r="AZ26" s="67">
        <v>328</v>
      </c>
      <c r="BA26" s="48">
        <v>231</v>
      </c>
      <c r="BB26" s="48">
        <v>152</v>
      </c>
      <c r="BC26" s="15">
        <v>383</v>
      </c>
      <c r="BD26" s="9">
        <v>251</v>
      </c>
      <c r="BE26" s="9">
        <v>138</v>
      </c>
      <c r="BF26" s="5">
        <v>401</v>
      </c>
      <c r="BG26" s="134">
        <v>479</v>
      </c>
      <c r="BH26" s="134">
        <v>190</v>
      </c>
      <c r="BI26" s="134">
        <v>257</v>
      </c>
      <c r="BJ26" s="134">
        <v>201</v>
      </c>
      <c r="BK26" s="134">
        <v>35</v>
      </c>
      <c r="BL26" s="27">
        <f t="shared" si="13"/>
        <v>3336</v>
      </c>
      <c r="BM26" s="134">
        <f t="shared" si="12"/>
        <v>1297</v>
      </c>
      <c r="BN26" s="134">
        <f t="shared" si="12"/>
        <v>829</v>
      </c>
    </row>
    <row r="27" spans="1:66" ht="13.5" thickBot="1" x14ac:dyDescent="0.25">
      <c r="A27" s="72" t="s">
        <v>21</v>
      </c>
      <c r="B27" s="134">
        <v>0</v>
      </c>
      <c r="C27" s="134">
        <v>5</v>
      </c>
      <c r="D27" s="11">
        <v>5</v>
      </c>
      <c r="E27" s="134">
        <v>2</v>
      </c>
      <c r="F27" s="134">
        <v>6</v>
      </c>
      <c r="G27" s="11">
        <v>8</v>
      </c>
      <c r="H27" s="134">
        <v>5</v>
      </c>
      <c r="I27" s="134">
        <v>2</v>
      </c>
      <c r="J27" s="11">
        <v>7</v>
      </c>
      <c r="K27" s="134">
        <v>1</v>
      </c>
      <c r="L27" s="134">
        <v>3</v>
      </c>
      <c r="M27" s="11">
        <v>4</v>
      </c>
      <c r="N27" s="9">
        <v>0</v>
      </c>
      <c r="O27" s="9">
        <v>0</v>
      </c>
      <c r="P27" s="11">
        <v>0</v>
      </c>
      <c r="Q27" s="9"/>
      <c r="R27" s="9"/>
      <c r="S27" s="21"/>
      <c r="T27" s="26"/>
      <c r="U27" s="26"/>
      <c r="V27" s="21"/>
      <c r="W27" s="26"/>
      <c r="X27" s="26"/>
      <c r="Y27" s="21"/>
      <c r="Z27" s="30"/>
      <c r="AA27" s="30"/>
      <c r="AB27" s="23"/>
      <c r="AC27" s="134"/>
      <c r="AD27" s="134"/>
      <c r="AE27" s="11"/>
      <c r="AF27" s="136"/>
      <c r="AG27" s="136"/>
      <c r="AH27" s="35"/>
      <c r="AI27" s="142"/>
      <c r="AJ27" s="142"/>
      <c r="AK27" s="11"/>
      <c r="AL27" s="64">
        <f t="shared" si="11"/>
        <v>8</v>
      </c>
      <c r="AM27" s="64">
        <f t="shared" si="11"/>
        <v>16</v>
      </c>
      <c r="AN27" s="64">
        <f t="shared" si="11"/>
        <v>24</v>
      </c>
      <c r="AO27" s="65">
        <v>22</v>
      </c>
      <c r="AP27" s="65">
        <v>14</v>
      </c>
      <c r="AQ27" s="65">
        <v>42</v>
      </c>
      <c r="AR27" s="81">
        <v>44</v>
      </c>
      <c r="AS27" s="81">
        <v>33</v>
      </c>
      <c r="AT27" s="81">
        <v>80</v>
      </c>
      <c r="AU27" s="66">
        <v>49</v>
      </c>
      <c r="AV27" s="66">
        <v>36</v>
      </c>
      <c r="AW27" s="66">
        <v>89</v>
      </c>
      <c r="AX27" s="67">
        <v>32</v>
      </c>
      <c r="AY27" s="67">
        <v>36</v>
      </c>
      <c r="AZ27" s="67">
        <v>71</v>
      </c>
      <c r="BA27" s="48">
        <v>51</v>
      </c>
      <c r="BB27" s="48">
        <v>38</v>
      </c>
      <c r="BC27" s="15">
        <v>94</v>
      </c>
      <c r="BD27" s="9">
        <v>37</v>
      </c>
      <c r="BE27" s="9">
        <v>21</v>
      </c>
      <c r="BF27" s="5">
        <v>58</v>
      </c>
      <c r="BG27" s="134">
        <v>4</v>
      </c>
      <c r="BH27" s="134">
        <v>0</v>
      </c>
      <c r="BI27" s="134">
        <v>0</v>
      </c>
      <c r="BJ27" s="134">
        <v>0</v>
      </c>
      <c r="BK27" s="134">
        <v>0</v>
      </c>
      <c r="BL27" s="27">
        <f>SUM(AT27+AW27+AZ27+BC27+BF27+BG27+BH27+BI27+BJ27+BK27+AQ27+AN27)</f>
        <v>462</v>
      </c>
      <c r="BM27" s="134">
        <f t="shared" si="12"/>
        <v>243</v>
      </c>
      <c r="BN27" s="134">
        <f t="shared" si="12"/>
        <v>194</v>
      </c>
    </row>
    <row r="28" spans="1:66" ht="13.5" thickBot="1" x14ac:dyDescent="0.25">
      <c r="A28" s="122" t="s">
        <v>83</v>
      </c>
      <c r="B28" s="33">
        <v>0</v>
      </c>
      <c r="C28" s="33">
        <v>0</v>
      </c>
      <c r="D28" s="123">
        <v>0</v>
      </c>
      <c r="E28" s="33">
        <v>0</v>
      </c>
      <c r="F28" s="33">
        <v>0</v>
      </c>
      <c r="G28" s="123">
        <v>0</v>
      </c>
      <c r="H28" s="33">
        <v>0</v>
      </c>
      <c r="I28" s="33">
        <v>0</v>
      </c>
      <c r="J28" s="123">
        <v>0</v>
      </c>
      <c r="K28" s="33">
        <v>0</v>
      </c>
      <c r="L28" s="33">
        <v>1</v>
      </c>
      <c r="M28" s="123">
        <v>1</v>
      </c>
      <c r="N28" s="124">
        <v>0</v>
      </c>
      <c r="O28" s="124">
        <v>0</v>
      </c>
      <c r="P28" s="123">
        <v>0</v>
      </c>
      <c r="Q28" s="124"/>
      <c r="R28" s="124"/>
      <c r="S28" s="125"/>
      <c r="T28" s="126"/>
      <c r="U28" s="126"/>
      <c r="V28" s="125"/>
      <c r="W28" s="126"/>
      <c r="X28" s="126"/>
      <c r="Y28" s="125"/>
      <c r="Z28" s="127"/>
      <c r="AA28" s="127"/>
      <c r="AB28" s="128"/>
      <c r="AC28" s="33"/>
      <c r="AD28" s="33"/>
      <c r="AE28" s="123"/>
      <c r="AF28" s="137"/>
      <c r="AG28" s="137"/>
      <c r="AH28" s="129"/>
      <c r="AI28" s="130"/>
      <c r="AJ28" s="130"/>
      <c r="AK28" s="123"/>
      <c r="AL28" s="64">
        <f>SUM(AI28+AF28+AC28+Z28+W28+T28+Q28+N28+K28+H28+E28+B28)</f>
        <v>0</v>
      </c>
      <c r="AM28" s="64">
        <f t="shared" si="11"/>
        <v>1</v>
      </c>
      <c r="AN28" s="64">
        <f t="shared" si="11"/>
        <v>1</v>
      </c>
      <c r="AO28" s="65"/>
      <c r="AP28" s="65"/>
      <c r="AQ28" s="65"/>
      <c r="AR28" s="81"/>
      <c r="AS28" s="81"/>
      <c r="AT28" s="81"/>
      <c r="AU28" s="66"/>
      <c r="AV28" s="66"/>
      <c r="AW28" s="66"/>
      <c r="AX28" s="67"/>
      <c r="AY28" s="67"/>
      <c r="AZ28" s="67"/>
      <c r="BA28" s="48"/>
      <c r="BB28" s="48"/>
      <c r="BC28" s="15"/>
      <c r="BD28" s="9"/>
      <c r="BE28" s="9"/>
      <c r="BF28" s="5"/>
      <c r="BG28" s="33"/>
      <c r="BH28" s="33"/>
      <c r="BI28" s="33"/>
      <c r="BJ28" s="33"/>
      <c r="BK28" s="33"/>
      <c r="BL28" s="27">
        <f>SUM(AT28+AW28+AZ28+BC28+BF28+BG28+BH28+BI28+BJ28+BK28+AQ28+AN28)</f>
        <v>1</v>
      </c>
      <c r="BM28" s="134"/>
      <c r="BN28" s="134"/>
    </row>
    <row r="29" spans="1:66" ht="13.5" thickBot="1" x14ac:dyDescent="0.25">
      <c r="A29" s="17" t="s">
        <v>37</v>
      </c>
      <c r="B29" s="28">
        <f t="shared" ref="B29:M29" si="14">SUM(B18:B28)</f>
        <v>42</v>
      </c>
      <c r="C29" s="28">
        <f t="shared" si="14"/>
        <v>35</v>
      </c>
      <c r="D29" s="29">
        <f t="shared" si="14"/>
        <v>81</v>
      </c>
      <c r="E29" s="29">
        <f t="shared" si="14"/>
        <v>52</v>
      </c>
      <c r="F29" s="29">
        <f t="shared" si="14"/>
        <v>47</v>
      </c>
      <c r="G29" s="29">
        <f t="shared" si="14"/>
        <v>104</v>
      </c>
      <c r="H29" s="29">
        <f t="shared" si="14"/>
        <v>43</v>
      </c>
      <c r="I29" s="29">
        <f t="shared" si="14"/>
        <v>48</v>
      </c>
      <c r="J29" s="29">
        <f t="shared" si="14"/>
        <v>94</v>
      </c>
      <c r="K29" s="29">
        <f t="shared" si="14"/>
        <v>52</v>
      </c>
      <c r="L29" s="29">
        <f t="shared" si="14"/>
        <v>50</v>
      </c>
      <c r="M29" s="29">
        <f t="shared" si="14"/>
        <v>107</v>
      </c>
      <c r="N29" s="29">
        <f>SUM(N18:N28)</f>
        <v>42</v>
      </c>
      <c r="O29" s="29">
        <f>SUM(O18:O28)</f>
        <v>31</v>
      </c>
      <c r="P29" s="29">
        <f>SUM(P18:P28)</f>
        <v>73</v>
      </c>
      <c r="Q29" s="29">
        <f t="shared" ref="Q29:AK29" si="15">SUM(Q18:Q27)</f>
        <v>0</v>
      </c>
      <c r="R29" s="29">
        <f t="shared" si="15"/>
        <v>0</v>
      </c>
      <c r="S29" s="29">
        <f t="shared" si="15"/>
        <v>0</v>
      </c>
      <c r="T29" s="29">
        <f t="shared" si="15"/>
        <v>0</v>
      </c>
      <c r="U29" s="29">
        <f t="shared" si="15"/>
        <v>0</v>
      </c>
      <c r="V29" s="29">
        <f t="shared" si="15"/>
        <v>0</v>
      </c>
      <c r="W29" s="29">
        <f t="shared" si="15"/>
        <v>0</v>
      </c>
      <c r="X29" s="29">
        <f t="shared" si="15"/>
        <v>0</v>
      </c>
      <c r="Y29" s="29">
        <f t="shared" si="15"/>
        <v>0</v>
      </c>
      <c r="Z29" s="38">
        <f t="shared" si="15"/>
        <v>0</v>
      </c>
      <c r="AA29" s="38">
        <f t="shared" si="15"/>
        <v>0</v>
      </c>
      <c r="AB29" s="38">
        <f t="shared" si="15"/>
        <v>0</v>
      </c>
      <c r="AC29" s="39">
        <f t="shared" si="15"/>
        <v>0</v>
      </c>
      <c r="AD29" s="39">
        <f t="shared" si="15"/>
        <v>0</v>
      </c>
      <c r="AE29" s="39">
        <f t="shared" si="15"/>
        <v>0</v>
      </c>
      <c r="AF29" s="38">
        <f t="shared" si="15"/>
        <v>0</v>
      </c>
      <c r="AG29" s="38">
        <f t="shared" si="15"/>
        <v>0</v>
      </c>
      <c r="AH29" s="38">
        <f t="shared" si="15"/>
        <v>0</v>
      </c>
      <c r="AI29" s="38">
        <f t="shared" si="15"/>
        <v>0</v>
      </c>
      <c r="AJ29" s="38">
        <f t="shared" si="15"/>
        <v>0</v>
      </c>
      <c r="AK29" s="29">
        <f t="shared" si="15"/>
        <v>0</v>
      </c>
      <c r="AL29" s="74">
        <f>SUM(AI29+AF29+AC29+Z29+W29+T29+Q29+N29+K29+H29+E29+B29)</f>
        <v>231</v>
      </c>
      <c r="AM29" s="74">
        <f t="shared" si="11"/>
        <v>211</v>
      </c>
      <c r="AN29" s="74">
        <f t="shared" si="11"/>
        <v>459</v>
      </c>
      <c r="AO29" s="65">
        <v>620</v>
      </c>
      <c r="AP29" s="65">
        <v>508</v>
      </c>
      <c r="AQ29" s="65">
        <f>SUM(AQ18:AQ27)</f>
        <v>1168</v>
      </c>
      <c r="AR29" s="81">
        <f>SUM(AR18:AR27)</f>
        <v>713</v>
      </c>
      <c r="AS29" s="81">
        <f>SUM(AS18:AS27)</f>
        <v>438</v>
      </c>
      <c r="AT29" s="81">
        <f>SUM(AT18:AT27)</f>
        <v>1242</v>
      </c>
      <c r="AU29" s="66">
        <v>717</v>
      </c>
      <c r="AV29" s="66">
        <v>524</v>
      </c>
      <c r="AW29" s="66">
        <v>1291</v>
      </c>
      <c r="AX29" s="67">
        <v>831</v>
      </c>
      <c r="AY29" s="67">
        <v>540</v>
      </c>
      <c r="AZ29" s="67">
        <v>1398</v>
      </c>
      <c r="BA29" s="15">
        <v>825</v>
      </c>
      <c r="BB29" s="15">
        <v>555</v>
      </c>
      <c r="BC29" s="15">
        <v>1416</v>
      </c>
      <c r="BD29" s="9">
        <v>754</v>
      </c>
      <c r="BE29" s="9">
        <v>390</v>
      </c>
      <c r="BF29" s="5">
        <v>1195</v>
      </c>
      <c r="BG29" s="33">
        <v>1234</v>
      </c>
      <c r="BH29" s="33">
        <v>617</v>
      </c>
      <c r="BI29" s="33">
        <v>593</v>
      </c>
      <c r="BJ29" s="33">
        <v>692</v>
      </c>
      <c r="BK29" s="33">
        <v>259</v>
      </c>
      <c r="BL29" s="4">
        <f>SUM(AT29+AW29+AZ29+BC29+BF29+BG29+BH29+BI29+BJ29+BK29+AQ29+AN29)</f>
        <v>11564</v>
      </c>
      <c r="BM29" s="134">
        <f t="shared" si="12"/>
        <v>4691</v>
      </c>
      <c r="BN29" s="134">
        <f t="shared" si="12"/>
        <v>3166</v>
      </c>
    </row>
    <row r="30" spans="1:66" ht="14.25" thickTop="1" thickBot="1" x14ac:dyDescent="0.25">
      <c r="A30" s="69" t="s">
        <v>35</v>
      </c>
      <c r="B30" s="70">
        <f>SUM(B29+B16+B9)</f>
        <v>72</v>
      </c>
      <c r="C30" s="70">
        <f>SUM(C29+C16+C9)</f>
        <v>81</v>
      </c>
      <c r="D30" s="70">
        <f t="shared" ref="D30:AJ30" si="16">SUM(D29+D16+D9)</f>
        <v>170</v>
      </c>
      <c r="E30" s="70">
        <f t="shared" si="16"/>
        <v>127</v>
      </c>
      <c r="F30" s="70">
        <f t="shared" si="16"/>
        <v>94</v>
      </c>
      <c r="G30" s="70">
        <f t="shared" si="16"/>
        <v>250</v>
      </c>
      <c r="H30" s="70">
        <f t="shared" si="16"/>
        <v>98</v>
      </c>
      <c r="I30" s="70">
        <f t="shared" si="16"/>
        <v>107</v>
      </c>
      <c r="J30" s="70">
        <f t="shared" si="16"/>
        <v>216</v>
      </c>
      <c r="K30" s="70">
        <f t="shared" si="16"/>
        <v>134</v>
      </c>
      <c r="L30" s="70">
        <f t="shared" si="16"/>
        <v>97</v>
      </c>
      <c r="M30" s="70">
        <f t="shared" si="16"/>
        <v>245</v>
      </c>
      <c r="N30" s="70">
        <f t="shared" si="16"/>
        <v>147</v>
      </c>
      <c r="O30" s="70">
        <f t="shared" si="16"/>
        <v>98</v>
      </c>
      <c r="P30" s="70">
        <f t="shared" si="16"/>
        <v>254</v>
      </c>
      <c r="Q30" s="70">
        <f t="shared" si="16"/>
        <v>0</v>
      </c>
      <c r="R30" s="70">
        <f t="shared" si="16"/>
        <v>0</v>
      </c>
      <c r="S30" s="70">
        <f t="shared" si="16"/>
        <v>0</v>
      </c>
      <c r="T30" s="70">
        <f t="shared" si="16"/>
        <v>0</v>
      </c>
      <c r="U30" s="70">
        <f t="shared" si="16"/>
        <v>0</v>
      </c>
      <c r="V30" s="70">
        <f t="shared" si="16"/>
        <v>0</v>
      </c>
      <c r="W30" s="70">
        <f t="shared" si="16"/>
        <v>0</v>
      </c>
      <c r="X30" s="70">
        <f t="shared" si="16"/>
        <v>0</v>
      </c>
      <c r="Y30" s="70">
        <f t="shared" si="16"/>
        <v>0</v>
      </c>
      <c r="Z30" s="70">
        <f t="shared" si="16"/>
        <v>0</v>
      </c>
      <c r="AA30" s="70">
        <f t="shared" si="16"/>
        <v>0</v>
      </c>
      <c r="AB30" s="70">
        <f t="shared" si="16"/>
        <v>0</v>
      </c>
      <c r="AC30" s="70">
        <f t="shared" si="16"/>
        <v>0</v>
      </c>
      <c r="AD30" s="70">
        <f t="shared" si="16"/>
        <v>0</v>
      </c>
      <c r="AE30" s="70">
        <f t="shared" si="16"/>
        <v>0</v>
      </c>
      <c r="AF30" s="70">
        <f t="shared" si="16"/>
        <v>0</v>
      </c>
      <c r="AG30" s="70">
        <f t="shared" si="16"/>
        <v>0</v>
      </c>
      <c r="AH30" s="70">
        <f t="shared" si="16"/>
        <v>0</v>
      </c>
      <c r="AI30" s="70">
        <f t="shared" si="16"/>
        <v>0</v>
      </c>
      <c r="AJ30" s="70">
        <f t="shared" si="16"/>
        <v>0</v>
      </c>
      <c r="AK30" s="70">
        <f>SUM(AK29+AK16+AK9)</f>
        <v>0</v>
      </c>
      <c r="AL30" s="73">
        <f>SUM(AI30+AF30+AC30+Z30+W30+T30+Q30+N30+K30+H30+E30+B30)</f>
        <v>578</v>
      </c>
      <c r="AM30" s="73">
        <f t="shared" si="11"/>
        <v>477</v>
      </c>
      <c r="AN30" s="73">
        <f>SUM(AK30+AH30+AE30+AB30+Y30+V30+S30+P30+M30+J30+G30+D30)</f>
        <v>1135</v>
      </c>
      <c r="AO30" s="65">
        <f t="shared" ref="AO30:AP30" si="17">SUM(AO9+AO16+AO29)</f>
        <v>1363</v>
      </c>
      <c r="AP30" s="65">
        <f t="shared" si="17"/>
        <v>1122</v>
      </c>
      <c r="AQ30" s="65">
        <f>SUM(AQ9+AQ16+AQ29)</f>
        <v>2614</v>
      </c>
      <c r="AR30" s="81">
        <f>SUM(AR29+AR16+AR9)</f>
        <v>1579</v>
      </c>
      <c r="AS30" s="81">
        <f>SUM(AS29+AS16+AS9)</f>
        <v>1284</v>
      </c>
      <c r="AT30" s="81">
        <f>SUM(AT29+AT16+AT9)</f>
        <v>3043</v>
      </c>
      <c r="AU30" s="66">
        <v>1205</v>
      </c>
      <c r="AV30" s="66">
        <v>1628</v>
      </c>
      <c r="AW30" s="66">
        <v>2890</v>
      </c>
      <c r="AX30" s="68">
        <v>1586</v>
      </c>
      <c r="AY30" s="68">
        <v>1372</v>
      </c>
      <c r="AZ30" s="68">
        <v>3014</v>
      </c>
      <c r="BA30" s="49">
        <v>1685</v>
      </c>
      <c r="BB30" s="49">
        <v>1151</v>
      </c>
      <c r="BC30" s="49">
        <v>2953</v>
      </c>
      <c r="BD30" s="47">
        <v>1834</v>
      </c>
      <c r="BE30" s="47">
        <v>974</v>
      </c>
      <c r="BF30" s="47">
        <v>2887</v>
      </c>
      <c r="BG30" s="47">
        <v>3730</v>
      </c>
      <c r="BH30" s="47">
        <v>1374</v>
      </c>
      <c r="BI30" s="47">
        <v>1270</v>
      </c>
      <c r="BJ30" s="47">
        <v>1232</v>
      </c>
      <c r="BK30" s="47">
        <v>501</v>
      </c>
      <c r="BL30" s="4">
        <f>SUM(AT30+AW30+AZ30+BC30+BF30+BG30+BH30+BI30+BJ30+BK30+AQ30+AN30)</f>
        <v>26643</v>
      </c>
      <c r="BM30" s="134">
        <f>SUM(AR30+AU30+AX30+BA30+BD30+AO30+AL30)</f>
        <v>9830</v>
      </c>
      <c r="BN30" s="134">
        <f>SUM(AS30+AV30+AY30+BB30+BE30+AP30+AN30)</f>
        <v>8666</v>
      </c>
    </row>
    <row r="31" spans="1:66" ht="13.5" thickTop="1" x14ac:dyDescent="0.2"/>
    <row r="33" spans="10:16" ht="12.75" customHeight="1" x14ac:dyDescent="0.2">
      <c r="N33" s="140" t="s">
        <v>78</v>
      </c>
      <c r="O33" s="189" t="s">
        <v>79</v>
      </c>
      <c r="P33" s="189"/>
    </row>
    <row r="34" spans="10:16" x14ac:dyDescent="0.2">
      <c r="N34" s="138" t="s">
        <v>55</v>
      </c>
      <c r="O34" s="229" t="s">
        <v>54</v>
      </c>
      <c r="P34" s="229"/>
    </row>
    <row r="35" spans="10:16" x14ac:dyDescent="0.2">
      <c r="N35" s="138" t="s">
        <v>87</v>
      </c>
      <c r="O35" s="229" t="s">
        <v>88</v>
      </c>
      <c r="P35" s="229"/>
    </row>
    <row r="36" spans="10:16" x14ac:dyDescent="0.2">
      <c r="J36" s="61"/>
      <c r="N36" s="138" t="s">
        <v>89</v>
      </c>
      <c r="O36" s="229" t="s">
        <v>90</v>
      </c>
      <c r="P36" s="229"/>
    </row>
    <row r="37" spans="10:16" x14ac:dyDescent="0.2">
      <c r="N37" s="139"/>
      <c r="O37" s="143" t="s">
        <v>91</v>
      </c>
      <c r="P37" s="143"/>
    </row>
    <row r="39" spans="10:16" x14ac:dyDescent="0.2">
      <c r="N39" s="144"/>
      <c r="O39" s="144"/>
      <c r="P39" s="144"/>
    </row>
    <row r="40" spans="10:16" x14ac:dyDescent="0.2">
      <c r="N40" s="144"/>
      <c r="O40" s="144"/>
      <c r="P40" s="144"/>
    </row>
  </sheetData>
  <mergeCells count="27">
    <mergeCell ref="O36:P36"/>
    <mergeCell ref="O35:P35"/>
    <mergeCell ref="O33:P33"/>
    <mergeCell ref="O34:P34"/>
    <mergeCell ref="A3:A4"/>
    <mergeCell ref="B3:AQ3"/>
    <mergeCell ref="W4:Y4"/>
    <mergeCell ref="Z4:AB4"/>
    <mergeCell ref="AC4:AE4"/>
    <mergeCell ref="AF4:AH4"/>
    <mergeCell ref="AI4:AK4"/>
    <mergeCell ref="AO4:AQ4"/>
    <mergeCell ref="BD3:BN3"/>
    <mergeCell ref="B4:D4"/>
    <mergeCell ref="E4:G4"/>
    <mergeCell ref="H4:J4"/>
    <mergeCell ref="K4:M4"/>
    <mergeCell ref="N4:P4"/>
    <mergeCell ref="Q4:S4"/>
    <mergeCell ref="T4:V4"/>
    <mergeCell ref="AL4:AN4"/>
    <mergeCell ref="BL4:BN4"/>
    <mergeCell ref="AR4:AT4"/>
    <mergeCell ref="AU4:AW4"/>
    <mergeCell ref="AX4:AZ4"/>
    <mergeCell ref="BA4:BC4"/>
    <mergeCell ref="BD4:B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BN48"/>
  <sheetViews>
    <sheetView topLeftCell="B2" workbookViewId="0">
      <selection activeCell="T2" sqref="T1:AK1048576"/>
    </sheetView>
  </sheetViews>
  <sheetFormatPr baseColWidth="10" defaultRowHeight="12.75" x14ac:dyDescent="0.2"/>
  <cols>
    <col min="1" max="1" width="24.5703125" customWidth="1"/>
    <col min="2" max="16" width="11.42578125" customWidth="1"/>
    <col min="20" max="37" width="0" hidden="1" customWidth="1"/>
  </cols>
  <sheetData>
    <row r="2" spans="1:66" ht="13.5" thickBot="1" x14ac:dyDescent="0.25"/>
    <row r="3" spans="1:66" ht="13.5" thickBot="1" x14ac:dyDescent="0.25">
      <c r="A3" s="216" t="s">
        <v>3</v>
      </c>
      <c r="B3" s="191" t="s">
        <v>4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214" t="s">
        <v>36</v>
      </c>
      <c r="BE3" s="215"/>
      <c r="BF3" s="215"/>
      <c r="BG3" s="215"/>
      <c r="BH3" s="215"/>
      <c r="BI3" s="215"/>
      <c r="BJ3" s="215"/>
      <c r="BK3" s="215"/>
      <c r="BL3" s="215"/>
      <c r="BM3" s="215"/>
      <c r="BN3" s="215"/>
    </row>
    <row r="4" spans="1:66" ht="13.5" thickBot="1" x14ac:dyDescent="0.25">
      <c r="A4" s="216"/>
      <c r="B4" s="209" t="s">
        <v>31</v>
      </c>
      <c r="C4" s="209"/>
      <c r="D4" s="209"/>
      <c r="E4" s="209" t="s">
        <v>32</v>
      </c>
      <c r="F4" s="209"/>
      <c r="G4" s="209"/>
      <c r="H4" s="209" t="s">
        <v>22</v>
      </c>
      <c r="I4" s="209"/>
      <c r="J4" s="209"/>
      <c r="K4" s="209" t="s">
        <v>23</v>
      </c>
      <c r="L4" s="209"/>
      <c r="M4" s="209"/>
      <c r="N4" s="191" t="s">
        <v>24</v>
      </c>
      <c r="O4" s="192"/>
      <c r="P4" s="193"/>
      <c r="Q4" s="210" t="s">
        <v>25</v>
      </c>
      <c r="R4" s="211"/>
      <c r="S4" s="212"/>
      <c r="T4" s="191" t="s">
        <v>26</v>
      </c>
      <c r="U4" s="192"/>
      <c r="V4" s="193"/>
      <c r="W4" s="191" t="s">
        <v>42</v>
      </c>
      <c r="X4" s="192"/>
      <c r="Y4" s="193"/>
      <c r="Z4" s="221" t="s">
        <v>27</v>
      </c>
      <c r="AA4" s="222"/>
      <c r="AB4" s="223"/>
      <c r="AC4" s="191" t="s">
        <v>28</v>
      </c>
      <c r="AD4" s="192"/>
      <c r="AE4" s="193"/>
      <c r="AF4" s="191" t="s">
        <v>29</v>
      </c>
      <c r="AG4" s="192"/>
      <c r="AH4" s="193"/>
      <c r="AI4" s="209" t="s">
        <v>30</v>
      </c>
      <c r="AJ4" s="209"/>
      <c r="AK4" s="209"/>
      <c r="AL4" s="200">
        <v>2016</v>
      </c>
      <c r="AM4" s="201"/>
      <c r="AN4" s="202"/>
      <c r="AO4" s="224">
        <v>2015</v>
      </c>
      <c r="AP4" s="224"/>
      <c r="AQ4" s="224"/>
      <c r="AR4" s="194">
        <v>2014</v>
      </c>
      <c r="AS4" s="195"/>
      <c r="AT4" s="196"/>
      <c r="AU4" s="197">
        <v>2013</v>
      </c>
      <c r="AV4" s="198"/>
      <c r="AW4" s="199"/>
      <c r="AX4" s="203">
        <v>2012</v>
      </c>
      <c r="AY4" s="204"/>
      <c r="AZ4" s="205"/>
      <c r="BA4" s="206">
        <v>2011</v>
      </c>
      <c r="BB4" s="207"/>
      <c r="BC4" s="208"/>
      <c r="BD4" s="217">
        <v>2010</v>
      </c>
      <c r="BE4" s="218"/>
      <c r="BF4" s="219"/>
      <c r="BG4" s="152">
        <v>2009</v>
      </c>
      <c r="BH4" s="152">
        <v>2008</v>
      </c>
      <c r="BI4" s="152">
        <v>2007</v>
      </c>
      <c r="BJ4" s="152">
        <v>2006</v>
      </c>
      <c r="BK4" s="148">
        <v>2005</v>
      </c>
      <c r="BL4" s="220" t="s">
        <v>47</v>
      </c>
      <c r="BM4" s="220"/>
      <c r="BN4" s="220"/>
    </row>
    <row r="5" spans="1:66" ht="13.5" thickBot="1" x14ac:dyDescent="0.25">
      <c r="A5" s="1" t="s">
        <v>5</v>
      </c>
      <c r="B5" s="14" t="s">
        <v>39</v>
      </c>
      <c r="C5" s="14" t="s">
        <v>40</v>
      </c>
      <c r="D5" s="15" t="s">
        <v>41</v>
      </c>
      <c r="E5" s="15" t="s">
        <v>39</v>
      </c>
      <c r="F5" s="15" t="s">
        <v>40</v>
      </c>
      <c r="G5" s="15" t="s">
        <v>41</v>
      </c>
      <c r="H5" s="15" t="s">
        <v>39</v>
      </c>
      <c r="I5" s="15" t="s">
        <v>40</v>
      </c>
      <c r="J5" s="15" t="s">
        <v>41</v>
      </c>
      <c r="K5" s="15" t="s">
        <v>39</v>
      </c>
      <c r="L5" s="15" t="s">
        <v>40</v>
      </c>
      <c r="M5" s="15" t="s">
        <v>41</v>
      </c>
      <c r="N5" s="15" t="s">
        <v>39</v>
      </c>
      <c r="O5" s="15" t="s">
        <v>40</v>
      </c>
      <c r="P5" s="15" t="s">
        <v>41</v>
      </c>
      <c r="Q5" s="21" t="s">
        <v>39</v>
      </c>
      <c r="R5" s="21" t="s">
        <v>40</v>
      </c>
      <c r="S5" s="21" t="s">
        <v>41</v>
      </c>
      <c r="T5" s="21" t="s">
        <v>39</v>
      </c>
      <c r="U5" s="21" t="s">
        <v>40</v>
      </c>
      <c r="V5" s="21" t="s">
        <v>41</v>
      </c>
      <c r="W5" s="11" t="s">
        <v>39</v>
      </c>
      <c r="X5" s="11" t="s">
        <v>40</v>
      </c>
      <c r="Y5" s="11" t="s">
        <v>41</v>
      </c>
      <c r="Z5" s="11" t="s">
        <v>39</v>
      </c>
      <c r="AA5" s="11" t="s">
        <v>40</v>
      </c>
      <c r="AB5" s="21" t="s">
        <v>41</v>
      </c>
      <c r="AC5" s="11" t="s">
        <v>39</v>
      </c>
      <c r="AD5" s="11" t="s">
        <v>40</v>
      </c>
      <c r="AE5" s="11" t="s">
        <v>41</v>
      </c>
      <c r="AF5" s="11" t="s">
        <v>39</v>
      </c>
      <c r="AG5" s="11" t="s">
        <v>40</v>
      </c>
      <c r="AH5" s="11" t="s">
        <v>41</v>
      </c>
      <c r="AI5" s="11" t="s">
        <v>39</v>
      </c>
      <c r="AJ5" s="11" t="s">
        <v>40</v>
      </c>
      <c r="AK5" s="21" t="s">
        <v>41</v>
      </c>
      <c r="AL5" s="64" t="s">
        <v>39</v>
      </c>
      <c r="AM5" s="64" t="s">
        <v>40</v>
      </c>
      <c r="AN5" s="64" t="s">
        <v>41</v>
      </c>
      <c r="AO5" s="65" t="s">
        <v>39</v>
      </c>
      <c r="AP5" s="65" t="s">
        <v>40</v>
      </c>
      <c r="AQ5" s="65" t="s">
        <v>41</v>
      </c>
      <c r="AR5" s="81" t="s">
        <v>39</v>
      </c>
      <c r="AS5" s="81" t="s">
        <v>40</v>
      </c>
      <c r="AT5" s="81" t="s">
        <v>41</v>
      </c>
      <c r="AU5" s="66" t="s">
        <v>39</v>
      </c>
      <c r="AV5" s="66" t="s">
        <v>40</v>
      </c>
      <c r="AW5" s="66" t="s">
        <v>41</v>
      </c>
      <c r="AX5" s="67" t="s">
        <v>39</v>
      </c>
      <c r="AY5" s="67" t="s">
        <v>40</v>
      </c>
      <c r="AZ5" s="67" t="s">
        <v>41</v>
      </c>
      <c r="BA5" s="15" t="s">
        <v>39</v>
      </c>
      <c r="BB5" s="15" t="s">
        <v>40</v>
      </c>
      <c r="BC5" s="15" t="s">
        <v>41</v>
      </c>
      <c r="BD5" s="9" t="s">
        <v>39</v>
      </c>
      <c r="BE5" s="9" t="s">
        <v>40</v>
      </c>
      <c r="BF5" s="5" t="s">
        <v>41</v>
      </c>
      <c r="BG5" s="154"/>
      <c r="BH5" s="154"/>
      <c r="BI5" s="19"/>
      <c r="BJ5" s="19"/>
      <c r="BK5" s="19"/>
      <c r="BL5" s="4" t="s">
        <v>48</v>
      </c>
      <c r="BM5" s="36" t="s">
        <v>49</v>
      </c>
      <c r="BN5" s="36" t="s">
        <v>50</v>
      </c>
    </row>
    <row r="6" spans="1:66" ht="13.5" thickBot="1" x14ac:dyDescent="0.25">
      <c r="A6" s="72" t="s">
        <v>6</v>
      </c>
      <c r="B6" s="152">
        <v>11</v>
      </c>
      <c r="C6" s="152">
        <v>22</v>
      </c>
      <c r="D6" s="11">
        <v>33</v>
      </c>
      <c r="E6" s="152">
        <v>50</v>
      </c>
      <c r="F6" s="152">
        <v>31</v>
      </c>
      <c r="G6" s="11">
        <v>84</v>
      </c>
      <c r="H6" s="152">
        <v>15</v>
      </c>
      <c r="I6" s="152">
        <v>37</v>
      </c>
      <c r="J6" s="11">
        <v>54</v>
      </c>
      <c r="K6" s="9">
        <v>35</v>
      </c>
      <c r="L6" s="9">
        <v>19</v>
      </c>
      <c r="M6" s="11">
        <v>60</v>
      </c>
      <c r="N6" s="9">
        <v>41</v>
      </c>
      <c r="O6" s="9">
        <v>26</v>
      </c>
      <c r="P6" s="11">
        <v>71</v>
      </c>
      <c r="Q6" s="9">
        <v>62</v>
      </c>
      <c r="R6" s="9">
        <v>65</v>
      </c>
      <c r="S6" s="21">
        <v>198</v>
      </c>
      <c r="T6" s="152"/>
      <c r="U6" s="152"/>
      <c r="V6" s="21"/>
      <c r="W6" s="26"/>
      <c r="X6" s="26"/>
      <c r="Y6" s="21"/>
      <c r="Z6" s="30"/>
      <c r="AA6" s="30"/>
      <c r="AB6" s="23"/>
      <c r="AC6" s="152"/>
      <c r="AD6" s="152"/>
      <c r="AE6" s="11"/>
      <c r="AF6" s="150"/>
      <c r="AG6" s="150"/>
      <c r="AH6" s="35"/>
      <c r="AI6" s="153"/>
      <c r="AJ6" s="153"/>
      <c r="AK6" s="11"/>
      <c r="AL6" s="64">
        <f>SUM(AI6+AF6+AC6+Z6+W6+T6+Q6+N6+K6+H6+E6+B6)</f>
        <v>214</v>
      </c>
      <c r="AM6" s="64">
        <f>SUM(AJ6+AG6+AD6+AA6+X6+U6+R6+O6+L6+I6+F6+C6)</f>
        <v>200</v>
      </c>
      <c r="AN6" s="64">
        <f>SUM(AK6+AH6+AE6+AB6+Y6+V6+S6+P6+M6+J6+G6+D6)</f>
        <v>500</v>
      </c>
      <c r="AO6" s="65">
        <v>471</v>
      </c>
      <c r="AP6" s="65">
        <v>355</v>
      </c>
      <c r="AQ6" s="65">
        <v>855</v>
      </c>
      <c r="AR6" s="81">
        <v>441</v>
      </c>
      <c r="AS6" s="81">
        <v>559</v>
      </c>
      <c r="AT6" s="81">
        <v>1072</v>
      </c>
      <c r="AU6" s="66">
        <v>108</v>
      </c>
      <c r="AV6" s="66">
        <v>798</v>
      </c>
      <c r="AW6" s="66">
        <v>911</v>
      </c>
      <c r="AX6" s="67">
        <v>380</v>
      </c>
      <c r="AY6" s="67">
        <v>584</v>
      </c>
      <c r="AZ6" s="67">
        <v>990</v>
      </c>
      <c r="BA6" s="48">
        <v>358</v>
      </c>
      <c r="BB6" s="48">
        <v>304</v>
      </c>
      <c r="BC6" s="15">
        <v>724</v>
      </c>
      <c r="BD6" s="9">
        <v>655</v>
      </c>
      <c r="BE6" s="9">
        <v>370</v>
      </c>
      <c r="BF6" s="5">
        <v>1034</v>
      </c>
      <c r="BG6" s="152">
        <v>2003</v>
      </c>
      <c r="BH6" s="152">
        <v>588</v>
      </c>
      <c r="BI6" s="152">
        <v>573</v>
      </c>
      <c r="BJ6" s="152">
        <v>432</v>
      </c>
      <c r="BK6" s="148">
        <v>192</v>
      </c>
      <c r="BL6" s="4">
        <f>SUM(AT6+AW6+AZ6+BC6+BF6+BG6+BH6+BI6+BJ6+BK6+AQ6+AN6)</f>
        <v>9874</v>
      </c>
      <c r="BM6" s="152">
        <f>SUM(AL6+AO6+AR6+AU6+AX6+BA6+BD6)</f>
        <v>2627</v>
      </c>
      <c r="BN6" s="152">
        <f>SUM(AS6+AV6+AY6+BB6+BE6+AP6+AM6)</f>
        <v>3170</v>
      </c>
    </row>
    <row r="7" spans="1:66" ht="13.5" thickBot="1" x14ac:dyDescent="0.25">
      <c r="A7" s="72" t="s">
        <v>7</v>
      </c>
      <c r="B7" s="152">
        <v>4</v>
      </c>
      <c r="C7" s="152">
        <v>1</v>
      </c>
      <c r="D7" s="11">
        <v>16</v>
      </c>
      <c r="E7" s="152">
        <v>8</v>
      </c>
      <c r="F7" s="152">
        <v>3</v>
      </c>
      <c r="G7" s="11">
        <v>17</v>
      </c>
      <c r="H7" s="152">
        <v>4</v>
      </c>
      <c r="I7" s="152">
        <v>3</v>
      </c>
      <c r="J7" s="11">
        <v>12</v>
      </c>
      <c r="K7" s="9">
        <v>12</v>
      </c>
      <c r="L7" s="9">
        <v>4</v>
      </c>
      <c r="M7" s="11">
        <v>18</v>
      </c>
      <c r="N7" s="9">
        <v>12</v>
      </c>
      <c r="O7" s="9">
        <v>4</v>
      </c>
      <c r="P7" s="11">
        <v>18</v>
      </c>
      <c r="Q7" s="9">
        <v>16</v>
      </c>
      <c r="R7" s="9">
        <v>5</v>
      </c>
      <c r="S7" s="21">
        <v>52</v>
      </c>
      <c r="T7" s="152"/>
      <c r="U7" s="152"/>
      <c r="V7" s="21"/>
      <c r="W7" s="26"/>
      <c r="X7" s="26"/>
      <c r="Y7" s="21"/>
      <c r="Z7" s="30"/>
      <c r="AA7" s="30"/>
      <c r="AB7" s="23"/>
      <c r="AC7" s="152"/>
      <c r="AD7" s="152"/>
      <c r="AE7" s="11"/>
      <c r="AF7" s="150"/>
      <c r="AG7" s="150"/>
      <c r="AH7" s="35"/>
      <c r="AI7" s="153"/>
      <c r="AJ7" s="153"/>
      <c r="AK7" s="11"/>
      <c r="AL7" s="64">
        <f t="shared" ref="AL7:AN9" si="0">SUM(AI7+AF7+AC7+Z7+W7+T7+Q7+N7+K7+H7+E7+B7)</f>
        <v>56</v>
      </c>
      <c r="AM7" s="64">
        <f t="shared" si="0"/>
        <v>20</v>
      </c>
      <c r="AN7" s="64">
        <f t="shared" si="0"/>
        <v>133</v>
      </c>
      <c r="AO7" s="65">
        <v>35</v>
      </c>
      <c r="AP7" s="65">
        <v>38</v>
      </c>
      <c r="AQ7" s="65">
        <v>79</v>
      </c>
      <c r="AR7" s="81">
        <v>58</v>
      </c>
      <c r="AS7" s="81">
        <v>16</v>
      </c>
      <c r="AT7" s="81">
        <v>82</v>
      </c>
      <c r="AU7" s="66">
        <v>76</v>
      </c>
      <c r="AV7" s="66">
        <v>33</v>
      </c>
      <c r="AW7" s="66">
        <v>109</v>
      </c>
      <c r="AX7" s="67">
        <v>47</v>
      </c>
      <c r="AY7" s="67">
        <v>41</v>
      </c>
      <c r="AZ7" s="67">
        <v>89</v>
      </c>
      <c r="BA7" s="48">
        <v>46</v>
      </c>
      <c r="BB7" s="48">
        <v>19</v>
      </c>
      <c r="BC7" s="15">
        <v>84</v>
      </c>
      <c r="BD7" s="9">
        <v>51</v>
      </c>
      <c r="BE7" s="9">
        <v>22</v>
      </c>
      <c r="BF7" s="5">
        <v>88</v>
      </c>
      <c r="BG7" s="152">
        <v>341</v>
      </c>
      <c r="BH7" s="152">
        <v>63</v>
      </c>
      <c r="BI7" s="152">
        <v>78</v>
      </c>
      <c r="BJ7" s="152">
        <v>63</v>
      </c>
      <c r="BK7" s="148">
        <v>41</v>
      </c>
      <c r="BL7" s="4">
        <f>SUM(AT7+AW7+AZ7+BC7+BF7+BG7+BH7+BI7+BJ7+BK7+AQ7+AN7)</f>
        <v>1250</v>
      </c>
      <c r="BM7" s="152">
        <f t="shared" ref="BM7:BM8" si="1">SUM(AL7+AO7+AR7+AU7+AX7+BA7+BD7)</f>
        <v>369</v>
      </c>
      <c r="BN7" s="152">
        <f t="shared" ref="BN7:BN8" si="2">SUM(AS7+AV7+AY7+BB7+BE7+AP7+AM7)</f>
        <v>189</v>
      </c>
    </row>
    <row r="8" spans="1:66" ht="13.5" thickBot="1" x14ac:dyDescent="0.25">
      <c r="A8" s="72" t="s">
        <v>8</v>
      </c>
      <c r="B8" s="152">
        <v>5</v>
      </c>
      <c r="C8" s="152">
        <v>6</v>
      </c>
      <c r="D8" s="11">
        <v>11</v>
      </c>
      <c r="E8" s="152">
        <v>8</v>
      </c>
      <c r="F8" s="152">
        <v>5</v>
      </c>
      <c r="G8" s="11">
        <v>13</v>
      </c>
      <c r="H8" s="152">
        <v>6</v>
      </c>
      <c r="I8" s="152">
        <v>3</v>
      </c>
      <c r="J8" s="11">
        <v>9</v>
      </c>
      <c r="K8" s="9">
        <v>8</v>
      </c>
      <c r="L8" s="9">
        <v>7</v>
      </c>
      <c r="M8" s="11">
        <v>15</v>
      </c>
      <c r="N8" s="9">
        <v>18</v>
      </c>
      <c r="O8" s="9">
        <v>4</v>
      </c>
      <c r="P8" s="11">
        <v>22</v>
      </c>
      <c r="Q8" s="9">
        <v>9</v>
      </c>
      <c r="R8" s="9">
        <v>7</v>
      </c>
      <c r="S8" s="21">
        <v>16</v>
      </c>
      <c r="T8" s="152"/>
      <c r="U8" s="152"/>
      <c r="V8" s="21"/>
      <c r="W8" s="26"/>
      <c r="X8" s="26"/>
      <c r="Y8" s="21"/>
      <c r="Z8" s="30"/>
      <c r="AA8" s="30"/>
      <c r="AB8" s="23"/>
      <c r="AC8" s="152"/>
      <c r="AD8" s="152"/>
      <c r="AE8" s="11"/>
      <c r="AF8" s="150"/>
      <c r="AG8" s="150"/>
      <c r="AH8" s="35"/>
      <c r="AI8" s="153"/>
      <c r="AJ8" s="153"/>
      <c r="AK8" s="11"/>
      <c r="AL8" s="64">
        <f t="shared" si="0"/>
        <v>54</v>
      </c>
      <c r="AM8" s="64">
        <f t="shared" si="0"/>
        <v>32</v>
      </c>
      <c r="AN8" s="64">
        <f t="shared" si="0"/>
        <v>86</v>
      </c>
      <c r="AO8" s="65">
        <v>61</v>
      </c>
      <c r="AP8" s="65">
        <v>55</v>
      </c>
      <c r="AQ8" s="65">
        <v>117</v>
      </c>
      <c r="AR8" s="81">
        <v>52</v>
      </c>
      <c r="AS8" s="81">
        <v>35</v>
      </c>
      <c r="AT8" s="81">
        <v>87</v>
      </c>
      <c r="AU8" s="66">
        <v>33</v>
      </c>
      <c r="AV8" s="66">
        <v>25</v>
      </c>
      <c r="AW8" s="66">
        <v>59</v>
      </c>
      <c r="AX8" s="67">
        <v>23</v>
      </c>
      <c r="AY8" s="67">
        <v>4</v>
      </c>
      <c r="AZ8" s="67">
        <v>27</v>
      </c>
      <c r="BA8" s="48">
        <v>36</v>
      </c>
      <c r="BB8" s="48">
        <v>22</v>
      </c>
      <c r="BC8" s="15">
        <v>58</v>
      </c>
      <c r="BD8" s="9">
        <v>38</v>
      </c>
      <c r="BE8" s="9">
        <v>16</v>
      </c>
      <c r="BF8" s="5">
        <v>55</v>
      </c>
      <c r="BG8" s="152">
        <v>28</v>
      </c>
      <c r="BH8" s="152">
        <v>15</v>
      </c>
      <c r="BI8" s="152">
        <v>8</v>
      </c>
      <c r="BJ8" s="152">
        <v>14</v>
      </c>
      <c r="BK8" s="148">
        <v>2</v>
      </c>
      <c r="BL8" s="4">
        <f>SUM(AT8+AW8+AZ8+BC8+BF8+BG8+BH8+BI8+BJ8+BK8+AQ8+AN8)</f>
        <v>556</v>
      </c>
      <c r="BM8" s="152">
        <f t="shared" si="1"/>
        <v>297</v>
      </c>
      <c r="BN8" s="152">
        <f t="shared" si="2"/>
        <v>189</v>
      </c>
    </row>
    <row r="9" spans="1:66" ht="13.5" thickBot="1" x14ac:dyDescent="0.25">
      <c r="A9" s="2" t="s">
        <v>37</v>
      </c>
      <c r="B9" s="13">
        <f>SUM(B6:B8)</f>
        <v>20</v>
      </c>
      <c r="C9" s="13">
        <f>SUM(C6:C8)</f>
        <v>29</v>
      </c>
      <c r="D9" s="12">
        <f>SUM(D6:D8)</f>
        <v>60</v>
      </c>
      <c r="E9" s="4">
        <f t="shared" ref="E9:AK9" si="3">SUM(E6:E8)</f>
        <v>66</v>
      </c>
      <c r="F9" s="4">
        <f t="shared" si="3"/>
        <v>39</v>
      </c>
      <c r="G9" s="12">
        <f t="shared" si="3"/>
        <v>114</v>
      </c>
      <c r="H9" s="4">
        <f t="shared" si="3"/>
        <v>25</v>
      </c>
      <c r="I9" s="4">
        <f t="shared" si="3"/>
        <v>43</v>
      </c>
      <c r="J9" s="12">
        <f t="shared" si="3"/>
        <v>75</v>
      </c>
      <c r="K9" s="4">
        <f t="shared" si="3"/>
        <v>55</v>
      </c>
      <c r="L9" s="4">
        <f t="shared" si="3"/>
        <v>30</v>
      </c>
      <c r="M9" s="12">
        <f t="shared" si="3"/>
        <v>93</v>
      </c>
      <c r="N9" s="5">
        <f t="shared" si="3"/>
        <v>71</v>
      </c>
      <c r="O9" s="5">
        <f t="shared" si="3"/>
        <v>34</v>
      </c>
      <c r="P9" s="12">
        <f t="shared" si="3"/>
        <v>111</v>
      </c>
      <c r="Q9" s="5">
        <f t="shared" si="3"/>
        <v>87</v>
      </c>
      <c r="R9" s="5">
        <f t="shared" si="3"/>
        <v>77</v>
      </c>
      <c r="S9" s="22">
        <f t="shared" si="3"/>
        <v>266</v>
      </c>
      <c r="T9" s="4">
        <f t="shared" si="3"/>
        <v>0</v>
      </c>
      <c r="U9" s="4">
        <f t="shared" si="3"/>
        <v>0</v>
      </c>
      <c r="V9" s="22">
        <f t="shared" si="3"/>
        <v>0</v>
      </c>
      <c r="W9" s="27">
        <f t="shared" si="3"/>
        <v>0</v>
      </c>
      <c r="X9" s="27">
        <f t="shared" si="3"/>
        <v>0</v>
      </c>
      <c r="Y9" s="22">
        <f t="shared" si="3"/>
        <v>0</v>
      </c>
      <c r="Z9" s="31">
        <f t="shared" si="3"/>
        <v>0</v>
      </c>
      <c r="AA9" s="31">
        <f t="shared" si="3"/>
        <v>0</v>
      </c>
      <c r="AB9" s="24">
        <f t="shared" si="3"/>
        <v>0</v>
      </c>
      <c r="AC9" s="4">
        <f t="shared" si="3"/>
        <v>0</v>
      </c>
      <c r="AD9" s="4">
        <f t="shared" si="3"/>
        <v>0</v>
      </c>
      <c r="AE9" s="12">
        <f t="shared" si="3"/>
        <v>0</v>
      </c>
      <c r="AF9" s="10">
        <f t="shared" si="3"/>
        <v>0</v>
      </c>
      <c r="AG9" s="10">
        <f t="shared" si="3"/>
        <v>0</v>
      </c>
      <c r="AH9" s="151">
        <f t="shared" si="3"/>
        <v>0</v>
      </c>
      <c r="AI9" s="155">
        <f t="shared" si="3"/>
        <v>0</v>
      </c>
      <c r="AJ9" s="155">
        <f t="shared" si="3"/>
        <v>0</v>
      </c>
      <c r="AK9" s="12">
        <f t="shared" si="3"/>
        <v>0</v>
      </c>
      <c r="AL9" s="64">
        <f t="shared" si="0"/>
        <v>324</v>
      </c>
      <c r="AM9" s="64">
        <f t="shared" si="0"/>
        <v>252</v>
      </c>
      <c r="AN9" s="64">
        <f t="shared" si="0"/>
        <v>719</v>
      </c>
      <c r="AO9" s="65">
        <v>567</v>
      </c>
      <c r="AP9" s="65">
        <f>SUM(AP6:AP8)</f>
        <v>448</v>
      </c>
      <c r="AQ9" s="65">
        <f>SUM(AQ6:AQ8)</f>
        <v>1051</v>
      </c>
      <c r="AR9" s="81">
        <f>SUM(AR6:AR8)</f>
        <v>551</v>
      </c>
      <c r="AS9" s="81">
        <f>SUM(AS6:AS8)</f>
        <v>610</v>
      </c>
      <c r="AT9" s="81">
        <f>SUM(AT6:AT8)</f>
        <v>1241</v>
      </c>
      <c r="AU9" s="66">
        <v>217</v>
      </c>
      <c r="AV9" s="66">
        <v>856</v>
      </c>
      <c r="AW9" s="66">
        <v>1079</v>
      </c>
      <c r="AX9" s="67">
        <v>450</v>
      </c>
      <c r="AY9" s="67">
        <v>629</v>
      </c>
      <c r="AZ9" s="67">
        <v>1106</v>
      </c>
      <c r="BA9" s="15">
        <v>440</v>
      </c>
      <c r="BB9" s="15">
        <v>345</v>
      </c>
      <c r="BC9" s="15">
        <v>866</v>
      </c>
      <c r="BD9" s="9">
        <v>744</v>
      </c>
      <c r="BE9" s="9">
        <v>408</v>
      </c>
      <c r="BF9" s="5">
        <v>1177</v>
      </c>
      <c r="BG9" s="152">
        <v>2372</v>
      </c>
      <c r="BH9" s="152">
        <v>666</v>
      </c>
      <c r="BI9" s="152">
        <v>659</v>
      </c>
      <c r="BJ9" s="152">
        <v>509</v>
      </c>
      <c r="BK9" s="148">
        <v>235</v>
      </c>
      <c r="BL9" s="4">
        <f>SUM(AT9+AW9+AZ9+BC9+BF9+BG9+BH9+BI9+BJ9+BK9+AQ9+AN9)</f>
        <v>11680</v>
      </c>
      <c r="BM9" s="152">
        <f>SUM(AR9+AU9+AX9+BA9+BD9)</f>
        <v>2402</v>
      </c>
      <c r="BN9" s="152">
        <f>SUM(AS9+AV9+AY9+BB9+BE9+AQ9)</f>
        <v>3899</v>
      </c>
    </row>
    <row r="10" spans="1:66" ht="13.5" thickBot="1" x14ac:dyDescent="0.25">
      <c r="A10" s="16" t="s">
        <v>9</v>
      </c>
      <c r="B10" s="14" t="s">
        <v>39</v>
      </c>
      <c r="C10" s="14" t="s">
        <v>40</v>
      </c>
      <c r="D10" s="15" t="s">
        <v>41</v>
      </c>
      <c r="E10" s="15" t="s">
        <v>39</v>
      </c>
      <c r="F10" s="15" t="s">
        <v>40</v>
      </c>
      <c r="G10" s="15" t="s">
        <v>41</v>
      </c>
      <c r="H10" s="15" t="s">
        <v>39</v>
      </c>
      <c r="I10" s="15" t="s">
        <v>40</v>
      </c>
      <c r="J10" s="15" t="s">
        <v>41</v>
      </c>
      <c r="K10" s="15" t="s">
        <v>39</v>
      </c>
      <c r="L10" s="15" t="s">
        <v>40</v>
      </c>
      <c r="M10" s="15" t="s">
        <v>41</v>
      </c>
      <c r="N10" s="15" t="s">
        <v>39</v>
      </c>
      <c r="O10" s="15" t="s">
        <v>40</v>
      </c>
      <c r="P10" s="11" t="s">
        <v>41</v>
      </c>
      <c r="Q10" s="11" t="s">
        <v>39</v>
      </c>
      <c r="R10" s="11" t="s">
        <v>40</v>
      </c>
      <c r="S10" s="11" t="s">
        <v>41</v>
      </c>
      <c r="T10" s="11" t="s">
        <v>39</v>
      </c>
      <c r="U10" s="11" t="s">
        <v>40</v>
      </c>
      <c r="V10" s="11" t="s">
        <v>41</v>
      </c>
      <c r="W10" s="11" t="s">
        <v>39</v>
      </c>
      <c r="X10" s="11" t="s">
        <v>40</v>
      </c>
      <c r="Y10" s="11" t="s">
        <v>41</v>
      </c>
      <c r="Z10" s="11" t="s">
        <v>39</v>
      </c>
      <c r="AA10" s="11" t="s">
        <v>40</v>
      </c>
      <c r="AB10" s="11" t="s">
        <v>41</v>
      </c>
      <c r="AC10" s="11" t="s">
        <v>39</v>
      </c>
      <c r="AD10" s="11" t="s">
        <v>40</v>
      </c>
      <c r="AE10" s="11" t="s">
        <v>41</v>
      </c>
      <c r="AF10" s="11" t="s">
        <v>39</v>
      </c>
      <c r="AG10" s="11" t="s">
        <v>40</v>
      </c>
      <c r="AH10" s="11" t="s">
        <v>41</v>
      </c>
      <c r="AI10" s="11" t="s">
        <v>39</v>
      </c>
      <c r="AJ10" s="11" t="s">
        <v>40</v>
      </c>
      <c r="AK10" s="21" t="s">
        <v>41</v>
      </c>
      <c r="AL10" s="64" t="s">
        <v>39</v>
      </c>
      <c r="AM10" s="64" t="s">
        <v>40</v>
      </c>
      <c r="AN10" s="64" t="s">
        <v>41</v>
      </c>
      <c r="AO10" s="65" t="s">
        <v>39</v>
      </c>
      <c r="AP10" s="65" t="s">
        <v>40</v>
      </c>
      <c r="AQ10" s="65" t="s">
        <v>41</v>
      </c>
      <c r="AR10" s="81" t="s">
        <v>39</v>
      </c>
      <c r="AS10" s="81" t="s">
        <v>40</v>
      </c>
      <c r="AT10" s="81" t="s">
        <v>41</v>
      </c>
      <c r="AU10" s="66" t="s">
        <v>39</v>
      </c>
      <c r="AV10" s="66" t="s">
        <v>40</v>
      </c>
      <c r="AW10" s="66" t="s">
        <v>41</v>
      </c>
      <c r="AX10" s="67" t="s">
        <v>39</v>
      </c>
      <c r="AY10" s="67" t="s">
        <v>40</v>
      </c>
      <c r="AZ10" s="67" t="s">
        <v>41</v>
      </c>
      <c r="BA10" s="15" t="s">
        <v>39</v>
      </c>
      <c r="BB10" s="15" t="s">
        <v>40</v>
      </c>
      <c r="BC10" s="15" t="s">
        <v>41</v>
      </c>
      <c r="BD10" s="32"/>
      <c r="BE10" s="32"/>
      <c r="BF10" s="20"/>
      <c r="BG10" s="154"/>
      <c r="BH10" s="154"/>
      <c r="BI10" s="154"/>
      <c r="BJ10" s="154"/>
      <c r="BK10" s="154"/>
      <c r="BL10" s="6"/>
      <c r="BM10" s="154"/>
      <c r="BN10" s="154"/>
    </row>
    <row r="11" spans="1:66" ht="13.5" thickBot="1" x14ac:dyDescent="0.25">
      <c r="A11" s="72" t="s">
        <v>10</v>
      </c>
      <c r="B11" s="152">
        <v>0</v>
      </c>
      <c r="C11" s="152">
        <v>0</v>
      </c>
      <c r="D11" s="11">
        <v>0</v>
      </c>
      <c r="E11" s="152">
        <v>0</v>
      </c>
      <c r="F11" s="152">
        <v>0</v>
      </c>
      <c r="G11" s="11">
        <v>0</v>
      </c>
      <c r="H11" s="152">
        <v>1</v>
      </c>
      <c r="I11" s="152">
        <v>0</v>
      </c>
      <c r="J11" s="11">
        <v>1</v>
      </c>
      <c r="K11" s="152">
        <v>1</v>
      </c>
      <c r="L11" s="152">
        <v>0</v>
      </c>
      <c r="M11" s="11">
        <v>1</v>
      </c>
      <c r="N11" s="9">
        <v>4</v>
      </c>
      <c r="O11" s="9">
        <v>0</v>
      </c>
      <c r="P11" s="11">
        <v>4</v>
      </c>
      <c r="Q11" s="9">
        <v>4</v>
      </c>
      <c r="R11" s="9">
        <v>8</v>
      </c>
      <c r="S11" s="21">
        <v>14</v>
      </c>
      <c r="T11" s="152"/>
      <c r="U11" s="152"/>
      <c r="V11" s="21"/>
      <c r="W11" s="26"/>
      <c r="X11" s="26"/>
      <c r="Y11" s="21"/>
      <c r="Z11" s="30"/>
      <c r="AA11" s="30"/>
      <c r="AB11" s="23"/>
      <c r="AC11" s="152"/>
      <c r="AD11" s="152"/>
      <c r="AE11" s="11"/>
      <c r="AF11" s="150"/>
      <c r="AG11" s="150"/>
      <c r="AH11" s="35"/>
      <c r="AI11" s="153"/>
      <c r="AJ11" s="153"/>
      <c r="AK11" s="11"/>
      <c r="AL11" s="64">
        <f>SUM(AI11+AF11+AC11+Z11+W11+T11+Q11+N11+K11+H11+E11+B11)</f>
        <v>10</v>
      </c>
      <c r="AM11" s="64">
        <f>SUM(AJ11+AD11+AG11+AA11+X11+U11+R11+O11+L11+I11+F11+C11)</f>
        <v>8</v>
      </c>
      <c r="AN11" s="64">
        <f>SUM(AK11+AH11+AE11+AB11+Y11+V11+S11+P11+M11+J11+G11+D11)</f>
        <v>20</v>
      </c>
      <c r="AO11" s="65">
        <v>0</v>
      </c>
      <c r="AP11" s="65">
        <v>0</v>
      </c>
      <c r="AQ11" s="65">
        <v>0</v>
      </c>
      <c r="AR11" s="81">
        <v>0</v>
      </c>
      <c r="AS11" s="81">
        <v>1</v>
      </c>
      <c r="AT11" s="81">
        <v>1</v>
      </c>
      <c r="AU11" s="66">
        <v>2</v>
      </c>
      <c r="AV11" s="66">
        <v>1</v>
      </c>
      <c r="AW11" s="66">
        <v>3</v>
      </c>
      <c r="AX11" s="67">
        <v>1</v>
      </c>
      <c r="AY11" s="67">
        <v>0</v>
      </c>
      <c r="AZ11" s="67">
        <v>1</v>
      </c>
      <c r="BA11" s="48">
        <v>1</v>
      </c>
      <c r="BB11" s="48">
        <v>1</v>
      </c>
      <c r="BC11" s="15">
        <v>2</v>
      </c>
      <c r="BD11" s="9">
        <v>0</v>
      </c>
      <c r="BE11" s="9">
        <v>0</v>
      </c>
      <c r="BF11" s="5">
        <v>0</v>
      </c>
      <c r="BG11" s="152">
        <v>4</v>
      </c>
      <c r="BH11" s="152">
        <v>3</v>
      </c>
      <c r="BI11" s="152">
        <v>5</v>
      </c>
      <c r="BJ11" s="152">
        <v>2</v>
      </c>
      <c r="BK11" s="152">
        <v>1</v>
      </c>
      <c r="BL11" s="4">
        <f>SUM(AT11+AW11+AZ11+BC11+BF11+BG11+BH11+BI11+BJ11+BK11+AQ11+AN11)</f>
        <v>42</v>
      </c>
      <c r="BM11" s="152">
        <f>SUM(AR11+AU11+AX11+BA11+BD11+AO11+AL11)</f>
        <v>14</v>
      </c>
      <c r="BN11" s="152">
        <f>SUM(AS11+AV11+AY11+BB11+BE11+AM11+AJ11)</f>
        <v>11</v>
      </c>
    </row>
    <row r="12" spans="1:66" ht="13.5" thickBot="1" x14ac:dyDescent="0.25">
      <c r="A12" s="72" t="s">
        <v>11</v>
      </c>
      <c r="B12" s="152">
        <v>1</v>
      </c>
      <c r="C12" s="152">
        <v>1</v>
      </c>
      <c r="D12" s="11">
        <v>2</v>
      </c>
      <c r="E12" s="152">
        <v>1</v>
      </c>
      <c r="F12" s="152">
        <v>2</v>
      </c>
      <c r="G12" s="11">
        <v>3</v>
      </c>
      <c r="H12" s="152">
        <v>14</v>
      </c>
      <c r="I12" s="152">
        <v>10</v>
      </c>
      <c r="J12" s="11">
        <v>24</v>
      </c>
      <c r="K12" s="152">
        <v>1</v>
      </c>
      <c r="L12" s="152">
        <v>4</v>
      </c>
      <c r="M12" s="11">
        <v>5</v>
      </c>
      <c r="N12" s="9">
        <v>7</v>
      </c>
      <c r="O12" s="9">
        <v>15</v>
      </c>
      <c r="P12" s="11">
        <v>22</v>
      </c>
      <c r="Q12" s="9">
        <v>0</v>
      </c>
      <c r="R12" s="9">
        <v>2</v>
      </c>
      <c r="S12" s="21">
        <v>2</v>
      </c>
      <c r="T12" s="152"/>
      <c r="U12" s="152"/>
      <c r="V12" s="21"/>
      <c r="W12" s="26"/>
      <c r="X12" s="26"/>
      <c r="Y12" s="21"/>
      <c r="Z12" s="30"/>
      <c r="AA12" s="30"/>
      <c r="AB12" s="23"/>
      <c r="AC12" s="152"/>
      <c r="AD12" s="152"/>
      <c r="AE12" s="11"/>
      <c r="AF12" s="150"/>
      <c r="AG12" s="150"/>
      <c r="AH12" s="35"/>
      <c r="AI12" s="153"/>
      <c r="AJ12" s="153"/>
      <c r="AK12" s="11"/>
      <c r="AL12" s="64">
        <f t="shared" ref="AL12:AL16" si="4">SUM(AI12+AF12+AC12+Z12+W12+T12+Q12+N12+K12+H12+E12+B12)</f>
        <v>24</v>
      </c>
      <c r="AM12" s="64">
        <f t="shared" ref="AM12:AM16" si="5">SUM(AJ12+AD12+AG12+AA12+X12+U12+R12+O12+L12+I12+F12+C12)</f>
        <v>34</v>
      </c>
      <c r="AN12" s="64">
        <f t="shared" ref="AN12:AN16" si="6">SUM(AK12+AH12+AE12+AB12+Y12+V12+S12+P12+M12+J12+G12+D12)</f>
        <v>58</v>
      </c>
      <c r="AO12" s="65">
        <v>8</v>
      </c>
      <c r="AP12" s="65">
        <v>15</v>
      </c>
      <c r="AQ12" s="65">
        <v>24</v>
      </c>
      <c r="AR12" s="81">
        <v>43</v>
      </c>
      <c r="AS12" s="81">
        <v>14</v>
      </c>
      <c r="AT12" s="81">
        <v>58</v>
      </c>
      <c r="AU12" s="66">
        <v>5</v>
      </c>
      <c r="AV12" s="66">
        <v>8</v>
      </c>
      <c r="AW12" s="66">
        <v>13</v>
      </c>
      <c r="AX12" s="67">
        <v>6</v>
      </c>
      <c r="AY12" s="67">
        <v>7</v>
      </c>
      <c r="AZ12" s="67">
        <v>14</v>
      </c>
      <c r="BA12" s="48">
        <v>4</v>
      </c>
      <c r="BB12" s="48">
        <v>10</v>
      </c>
      <c r="BC12" s="15">
        <v>14</v>
      </c>
      <c r="BD12" s="9">
        <v>12</v>
      </c>
      <c r="BE12" s="9">
        <v>11</v>
      </c>
      <c r="BF12" s="5">
        <v>23</v>
      </c>
      <c r="BG12" s="152">
        <v>7</v>
      </c>
      <c r="BH12" s="152">
        <v>5</v>
      </c>
      <c r="BI12" s="152">
        <v>2</v>
      </c>
      <c r="BJ12" s="152">
        <v>2</v>
      </c>
      <c r="BK12" s="152">
        <v>0</v>
      </c>
      <c r="BL12" s="4">
        <f t="shared" ref="BL12:BL15" si="7">SUM(AT12+AW12+AZ12+BC12+BF12+BG12+BH12+BI12+BJ12+BK12+AQ12+AN12)</f>
        <v>220</v>
      </c>
      <c r="BM12" s="152">
        <f t="shared" ref="BM12:BM16" si="8">SUM(AR12+AU12+AX12+BA12+BD12+AO12+AL12)</f>
        <v>102</v>
      </c>
      <c r="BN12" s="152">
        <f t="shared" ref="BN12:BN16" si="9">SUM(AS12+AV12+AY12+BB12+BE12+AM12+AJ12)</f>
        <v>84</v>
      </c>
    </row>
    <row r="13" spans="1:66" ht="13.5" thickBot="1" x14ac:dyDescent="0.25">
      <c r="A13" s="72" t="s">
        <v>12</v>
      </c>
      <c r="B13" s="152">
        <v>4</v>
      </c>
      <c r="C13" s="152">
        <v>3</v>
      </c>
      <c r="D13" s="11">
        <v>7</v>
      </c>
      <c r="E13" s="152">
        <v>2</v>
      </c>
      <c r="F13" s="152">
        <v>4</v>
      </c>
      <c r="G13" s="11">
        <v>6</v>
      </c>
      <c r="H13" s="152">
        <v>8</v>
      </c>
      <c r="I13" s="152">
        <v>1</v>
      </c>
      <c r="J13" s="11">
        <v>9</v>
      </c>
      <c r="K13" s="152">
        <v>15</v>
      </c>
      <c r="L13" s="152">
        <v>3</v>
      </c>
      <c r="M13" s="11">
        <v>18</v>
      </c>
      <c r="N13" s="9">
        <v>4</v>
      </c>
      <c r="O13" s="9">
        <v>3</v>
      </c>
      <c r="P13" s="11">
        <v>7</v>
      </c>
      <c r="Q13" s="9">
        <v>7</v>
      </c>
      <c r="R13" s="9">
        <v>9</v>
      </c>
      <c r="S13" s="21">
        <v>27</v>
      </c>
      <c r="T13" s="152"/>
      <c r="U13" s="152"/>
      <c r="V13" s="21"/>
      <c r="W13" s="26"/>
      <c r="X13" s="26"/>
      <c r="Y13" s="21"/>
      <c r="Z13" s="30"/>
      <c r="AA13" s="30"/>
      <c r="AB13" s="23"/>
      <c r="AC13" s="152"/>
      <c r="AD13" s="152"/>
      <c r="AE13" s="11"/>
      <c r="AF13" s="150"/>
      <c r="AG13" s="150"/>
      <c r="AH13" s="35"/>
      <c r="AI13" s="153"/>
      <c r="AJ13" s="153"/>
      <c r="AK13" s="11"/>
      <c r="AL13" s="64">
        <f t="shared" si="4"/>
        <v>40</v>
      </c>
      <c r="AM13" s="64">
        <f t="shared" si="5"/>
        <v>23</v>
      </c>
      <c r="AN13" s="64">
        <f t="shared" si="6"/>
        <v>74</v>
      </c>
      <c r="AO13" s="65">
        <v>42</v>
      </c>
      <c r="AP13" s="65">
        <v>14</v>
      </c>
      <c r="AQ13" s="65">
        <v>57</v>
      </c>
      <c r="AR13" s="81">
        <v>19</v>
      </c>
      <c r="AS13" s="81">
        <v>16</v>
      </c>
      <c r="AT13" s="81">
        <v>40</v>
      </c>
      <c r="AU13" s="66">
        <v>36</v>
      </c>
      <c r="AV13" s="66">
        <v>17</v>
      </c>
      <c r="AW13" s="66">
        <v>54</v>
      </c>
      <c r="AX13" s="67">
        <v>52</v>
      </c>
      <c r="AY13" s="67">
        <v>7</v>
      </c>
      <c r="AZ13" s="67">
        <v>60</v>
      </c>
      <c r="BA13" s="48">
        <v>44</v>
      </c>
      <c r="BB13" s="48">
        <v>22</v>
      </c>
      <c r="BC13" s="15">
        <v>66</v>
      </c>
      <c r="BD13" s="9">
        <v>2</v>
      </c>
      <c r="BE13" s="9">
        <v>0</v>
      </c>
      <c r="BF13" s="5">
        <v>3</v>
      </c>
      <c r="BG13" s="152">
        <v>3</v>
      </c>
      <c r="BH13" s="152">
        <v>0</v>
      </c>
      <c r="BI13" s="152">
        <v>7</v>
      </c>
      <c r="BJ13" s="152">
        <v>3</v>
      </c>
      <c r="BK13" s="152">
        <v>0</v>
      </c>
      <c r="BL13" s="4">
        <f t="shared" si="7"/>
        <v>367</v>
      </c>
      <c r="BM13" s="152">
        <f t="shared" si="8"/>
        <v>235</v>
      </c>
      <c r="BN13" s="152">
        <f t="shared" si="9"/>
        <v>85</v>
      </c>
    </row>
    <row r="14" spans="1:66" ht="13.5" thickBot="1" x14ac:dyDescent="0.25">
      <c r="A14" s="72" t="s">
        <v>56</v>
      </c>
      <c r="B14" s="152">
        <v>5</v>
      </c>
      <c r="C14" s="152">
        <v>13</v>
      </c>
      <c r="D14" s="11">
        <v>20</v>
      </c>
      <c r="E14" s="152">
        <v>6</v>
      </c>
      <c r="F14" s="152">
        <v>2</v>
      </c>
      <c r="G14" s="11">
        <v>23</v>
      </c>
      <c r="H14" s="152">
        <v>6</v>
      </c>
      <c r="I14" s="152">
        <v>4</v>
      </c>
      <c r="J14" s="11">
        <v>11</v>
      </c>
      <c r="K14" s="9">
        <v>9</v>
      </c>
      <c r="L14" s="9">
        <v>9</v>
      </c>
      <c r="M14" s="11">
        <v>19</v>
      </c>
      <c r="N14" s="9">
        <v>17</v>
      </c>
      <c r="O14" s="9">
        <v>14</v>
      </c>
      <c r="P14" s="11">
        <v>34</v>
      </c>
      <c r="Q14" s="26">
        <v>24</v>
      </c>
      <c r="R14" s="26">
        <v>12</v>
      </c>
      <c r="S14" s="11">
        <v>55</v>
      </c>
      <c r="T14" s="152"/>
      <c r="U14" s="152"/>
      <c r="V14" s="21"/>
      <c r="W14" s="26"/>
      <c r="X14" s="26"/>
      <c r="Y14" s="21"/>
      <c r="Z14" s="30"/>
      <c r="AA14" s="30"/>
      <c r="AB14" s="23"/>
      <c r="AC14" s="152"/>
      <c r="AD14" s="152"/>
      <c r="AE14" s="11"/>
      <c r="AF14" s="150"/>
      <c r="AG14" s="150"/>
      <c r="AH14" s="35"/>
      <c r="AI14" s="153"/>
      <c r="AJ14" s="153"/>
      <c r="AK14" s="11"/>
      <c r="AL14" s="64">
        <f t="shared" si="4"/>
        <v>67</v>
      </c>
      <c r="AM14" s="64">
        <f t="shared" si="5"/>
        <v>54</v>
      </c>
      <c r="AN14" s="64">
        <f t="shared" si="6"/>
        <v>162</v>
      </c>
      <c r="AO14" s="65">
        <v>121</v>
      </c>
      <c r="AP14" s="65">
        <v>134</v>
      </c>
      <c r="AQ14" s="65">
        <v>306</v>
      </c>
      <c r="AR14" s="81">
        <v>247</v>
      </c>
      <c r="AS14" s="81">
        <v>198</v>
      </c>
      <c r="AT14" s="81">
        <v>446</v>
      </c>
      <c r="AU14" s="66">
        <v>219</v>
      </c>
      <c r="AV14" s="66">
        <v>219</v>
      </c>
      <c r="AW14" s="66">
        <v>438</v>
      </c>
      <c r="AX14" s="67">
        <v>240</v>
      </c>
      <c r="AY14" s="67">
        <v>187</v>
      </c>
      <c r="AZ14" s="67">
        <v>427</v>
      </c>
      <c r="BA14" s="48">
        <v>363</v>
      </c>
      <c r="BB14" s="48">
        <v>218</v>
      </c>
      <c r="BC14" s="15">
        <v>581</v>
      </c>
      <c r="BD14" s="9">
        <v>314</v>
      </c>
      <c r="BE14" s="9">
        <v>162</v>
      </c>
      <c r="BF14" s="5">
        <v>478</v>
      </c>
      <c r="BG14" s="152">
        <v>108</v>
      </c>
      <c r="BH14" s="152">
        <v>80</v>
      </c>
      <c r="BI14" s="152">
        <v>3</v>
      </c>
      <c r="BJ14" s="152">
        <v>22</v>
      </c>
      <c r="BK14" s="152">
        <v>3</v>
      </c>
      <c r="BL14" s="4">
        <f t="shared" si="7"/>
        <v>3054</v>
      </c>
      <c r="BM14" s="152">
        <f t="shared" si="8"/>
        <v>1571</v>
      </c>
      <c r="BN14" s="152">
        <f t="shared" si="9"/>
        <v>1038</v>
      </c>
    </row>
    <row r="15" spans="1:66" ht="13.5" thickBot="1" x14ac:dyDescent="0.25">
      <c r="A15" s="72" t="s">
        <v>13</v>
      </c>
      <c r="B15" s="152">
        <v>0</v>
      </c>
      <c r="C15" s="152">
        <v>0</v>
      </c>
      <c r="D15" s="11">
        <v>0</v>
      </c>
      <c r="E15" s="152">
        <v>0</v>
      </c>
      <c r="F15" s="152">
        <v>0</v>
      </c>
      <c r="G15" s="11">
        <v>0</v>
      </c>
      <c r="H15" s="152">
        <v>1</v>
      </c>
      <c r="I15" s="152">
        <v>1</v>
      </c>
      <c r="J15" s="11">
        <v>2</v>
      </c>
      <c r="K15" s="9">
        <v>1</v>
      </c>
      <c r="L15" s="9">
        <v>1</v>
      </c>
      <c r="M15" s="11">
        <v>2</v>
      </c>
      <c r="N15" s="9">
        <v>2</v>
      </c>
      <c r="O15" s="9">
        <v>1</v>
      </c>
      <c r="P15" s="11">
        <v>3</v>
      </c>
      <c r="Q15" s="9">
        <v>0</v>
      </c>
      <c r="R15" s="9">
        <v>2</v>
      </c>
      <c r="S15" s="21">
        <v>2</v>
      </c>
      <c r="T15" s="152"/>
      <c r="U15" s="152"/>
      <c r="V15" s="21"/>
      <c r="W15" s="26"/>
      <c r="X15" s="26"/>
      <c r="Y15" s="21"/>
      <c r="Z15" s="30"/>
      <c r="AA15" s="30"/>
      <c r="AB15" s="23"/>
      <c r="AC15" s="152"/>
      <c r="AD15" s="152"/>
      <c r="AE15" s="11"/>
      <c r="AF15" s="150"/>
      <c r="AG15" s="150"/>
      <c r="AH15" s="35"/>
      <c r="AI15" s="153"/>
      <c r="AJ15" s="153"/>
      <c r="AK15" s="11"/>
      <c r="AL15" s="64">
        <f t="shared" si="4"/>
        <v>4</v>
      </c>
      <c r="AM15" s="64">
        <f t="shared" si="5"/>
        <v>5</v>
      </c>
      <c r="AN15" s="64">
        <f t="shared" si="6"/>
        <v>9</v>
      </c>
      <c r="AO15" s="65">
        <v>5</v>
      </c>
      <c r="AP15" s="65">
        <v>3</v>
      </c>
      <c r="AQ15" s="65">
        <v>8</v>
      </c>
      <c r="AR15" s="81">
        <v>6</v>
      </c>
      <c r="AS15" s="81">
        <v>7</v>
      </c>
      <c r="AT15" s="81">
        <v>15</v>
      </c>
      <c r="AU15" s="66">
        <v>9</v>
      </c>
      <c r="AV15" s="66">
        <v>3</v>
      </c>
      <c r="AW15" s="66">
        <v>12</v>
      </c>
      <c r="AX15" s="67">
        <v>6</v>
      </c>
      <c r="AY15" s="67">
        <v>2</v>
      </c>
      <c r="AZ15" s="67">
        <v>8</v>
      </c>
      <c r="BA15" s="48">
        <v>8</v>
      </c>
      <c r="BB15" s="48">
        <v>0</v>
      </c>
      <c r="BC15" s="15">
        <v>8</v>
      </c>
      <c r="BD15" s="9">
        <v>8</v>
      </c>
      <c r="BE15" s="9">
        <v>3</v>
      </c>
      <c r="BF15" s="5">
        <v>11</v>
      </c>
      <c r="BG15" s="152">
        <v>2</v>
      </c>
      <c r="BH15" s="152">
        <v>3</v>
      </c>
      <c r="BI15" s="152">
        <v>1</v>
      </c>
      <c r="BJ15" s="152">
        <v>2</v>
      </c>
      <c r="BK15" s="152">
        <v>3</v>
      </c>
      <c r="BL15" s="4">
        <f t="shared" si="7"/>
        <v>82</v>
      </c>
      <c r="BM15" s="152">
        <f>SUM(AR15+AU15+AX15+BA15+BD15+AO15+AL15)</f>
        <v>46</v>
      </c>
      <c r="BN15" s="152">
        <f t="shared" si="9"/>
        <v>20</v>
      </c>
    </row>
    <row r="16" spans="1:66" ht="13.5" thickBot="1" x14ac:dyDescent="0.25">
      <c r="A16" s="2" t="s">
        <v>37</v>
      </c>
      <c r="B16" s="13">
        <f>SUM(B11:B15)</f>
        <v>10</v>
      </c>
      <c r="C16" s="13">
        <f>SUM(C11:C15)</f>
        <v>17</v>
      </c>
      <c r="D16" s="12">
        <f>SUM(D11:D15)</f>
        <v>29</v>
      </c>
      <c r="E16" s="4">
        <f t="shared" ref="E16:AK16" si="10">SUM(E11:E15)</f>
        <v>9</v>
      </c>
      <c r="F16" s="4">
        <f t="shared" si="10"/>
        <v>8</v>
      </c>
      <c r="G16" s="12">
        <f t="shared" si="10"/>
        <v>32</v>
      </c>
      <c r="H16" s="4">
        <f t="shared" si="10"/>
        <v>30</v>
      </c>
      <c r="I16" s="4">
        <f t="shared" si="10"/>
        <v>16</v>
      </c>
      <c r="J16" s="12">
        <f t="shared" si="10"/>
        <v>47</v>
      </c>
      <c r="K16" s="4">
        <f t="shared" si="10"/>
        <v>27</v>
      </c>
      <c r="L16" s="4">
        <f t="shared" si="10"/>
        <v>17</v>
      </c>
      <c r="M16" s="12">
        <f t="shared" si="10"/>
        <v>45</v>
      </c>
      <c r="N16" s="5">
        <f t="shared" si="10"/>
        <v>34</v>
      </c>
      <c r="O16" s="5">
        <f t="shared" si="10"/>
        <v>33</v>
      </c>
      <c r="P16" s="12">
        <f t="shared" si="10"/>
        <v>70</v>
      </c>
      <c r="Q16" s="5">
        <f t="shared" si="10"/>
        <v>35</v>
      </c>
      <c r="R16" s="5">
        <f t="shared" si="10"/>
        <v>33</v>
      </c>
      <c r="S16" s="22">
        <f t="shared" si="10"/>
        <v>100</v>
      </c>
      <c r="T16" s="4">
        <f t="shared" si="10"/>
        <v>0</v>
      </c>
      <c r="U16" s="4">
        <f t="shared" si="10"/>
        <v>0</v>
      </c>
      <c r="V16" s="22">
        <f t="shared" si="10"/>
        <v>0</v>
      </c>
      <c r="W16" s="27">
        <f t="shared" si="10"/>
        <v>0</v>
      </c>
      <c r="X16" s="27">
        <f t="shared" si="10"/>
        <v>0</v>
      </c>
      <c r="Y16" s="22">
        <f t="shared" si="10"/>
        <v>0</v>
      </c>
      <c r="Z16" s="31">
        <f t="shared" si="10"/>
        <v>0</v>
      </c>
      <c r="AA16" s="31">
        <f t="shared" si="10"/>
        <v>0</v>
      </c>
      <c r="AB16" s="24">
        <f t="shared" si="10"/>
        <v>0</v>
      </c>
      <c r="AC16" s="4">
        <f t="shared" si="10"/>
        <v>0</v>
      </c>
      <c r="AD16" s="4">
        <f t="shared" si="10"/>
        <v>0</v>
      </c>
      <c r="AE16" s="12">
        <f t="shared" si="10"/>
        <v>0</v>
      </c>
      <c r="AF16" s="10">
        <f t="shared" si="10"/>
        <v>0</v>
      </c>
      <c r="AG16" s="10">
        <f t="shared" si="10"/>
        <v>0</v>
      </c>
      <c r="AH16" s="151">
        <f t="shared" si="10"/>
        <v>0</v>
      </c>
      <c r="AI16" s="155">
        <f t="shared" si="10"/>
        <v>0</v>
      </c>
      <c r="AJ16" s="155">
        <f t="shared" si="10"/>
        <v>0</v>
      </c>
      <c r="AK16" s="12">
        <f t="shared" si="10"/>
        <v>0</v>
      </c>
      <c r="AL16" s="64">
        <f t="shared" si="4"/>
        <v>145</v>
      </c>
      <c r="AM16" s="64">
        <f t="shared" si="5"/>
        <v>124</v>
      </c>
      <c r="AN16" s="64">
        <f t="shared" si="6"/>
        <v>323</v>
      </c>
      <c r="AO16" s="65">
        <v>176</v>
      </c>
      <c r="AP16" s="65">
        <v>166</v>
      </c>
      <c r="AQ16" s="65">
        <v>395</v>
      </c>
      <c r="AR16" s="81">
        <f>SUM(AR11:AR15)</f>
        <v>315</v>
      </c>
      <c r="AS16" s="81">
        <f>SUM(AS11:AS15)</f>
        <v>236</v>
      </c>
      <c r="AT16" s="81">
        <v>560</v>
      </c>
      <c r="AU16" s="66">
        <v>271</v>
      </c>
      <c r="AV16" s="66">
        <v>248</v>
      </c>
      <c r="AW16" s="66">
        <v>520</v>
      </c>
      <c r="AX16" s="67">
        <v>305</v>
      </c>
      <c r="AY16" s="67">
        <v>203</v>
      </c>
      <c r="AZ16" s="67">
        <v>510</v>
      </c>
      <c r="BA16" s="15">
        <v>420</v>
      </c>
      <c r="BB16" s="15">
        <v>251</v>
      </c>
      <c r="BC16" s="15">
        <v>671</v>
      </c>
      <c r="BD16" s="9">
        <v>336</v>
      </c>
      <c r="BE16" s="9">
        <v>176</v>
      </c>
      <c r="BF16" s="5">
        <v>515</v>
      </c>
      <c r="BG16" s="152">
        <v>124</v>
      </c>
      <c r="BH16" s="152">
        <v>91</v>
      </c>
      <c r="BI16" s="152">
        <v>18</v>
      </c>
      <c r="BJ16" s="152">
        <v>31</v>
      </c>
      <c r="BK16" s="152">
        <v>7</v>
      </c>
      <c r="BL16" s="4">
        <f>SUM(AT16+AW16+AZ16+BC16+BF16+BG16+BH16+BI16+BJ16+BK16+AQ16+AN16)</f>
        <v>3765</v>
      </c>
      <c r="BM16" s="152">
        <f t="shared" si="8"/>
        <v>1968</v>
      </c>
      <c r="BN16" s="152">
        <f t="shared" si="9"/>
        <v>1238</v>
      </c>
    </row>
    <row r="17" spans="1:66" ht="13.5" thickBot="1" x14ac:dyDescent="0.25">
      <c r="A17" s="16" t="s">
        <v>14</v>
      </c>
      <c r="B17" s="14" t="s">
        <v>39</v>
      </c>
      <c r="C17" s="14" t="s">
        <v>40</v>
      </c>
      <c r="D17" s="15" t="s">
        <v>41</v>
      </c>
      <c r="E17" s="15" t="s">
        <v>39</v>
      </c>
      <c r="F17" s="15" t="s">
        <v>40</v>
      </c>
      <c r="G17" s="15" t="s">
        <v>41</v>
      </c>
      <c r="H17" s="15" t="s">
        <v>39</v>
      </c>
      <c r="I17" s="15" t="s">
        <v>40</v>
      </c>
      <c r="J17" s="15" t="s">
        <v>41</v>
      </c>
      <c r="K17" s="15" t="s">
        <v>39</v>
      </c>
      <c r="L17" s="15" t="s">
        <v>40</v>
      </c>
      <c r="M17" s="15" t="s">
        <v>41</v>
      </c>
      <c r="N17" s="15" t="s">
        <v>39</v>
      </c>
      <c r="O17" s="15" t="s">
        <v>40</v>
      </c>
      <c r="P17" s="15" t="s">
        <v>41</v>
      </c>
      <c r="Q17" s="21" t="s">
        <v>39</v>
      </c>
      <c r="R17" s="21" t="s">
        <v>40</v>
      </c>
      <c r="S17" s="21" t="s">
        <v>41</v>
      </c>
      <c r="T17" s="21" t="s">
        <v>39</v>
      </c>
      <c r="U17" s="21" t="s">
        <v>40</v>
      </c>
      <c r="V17" s="21" t="s">
        <v>41</v>
      </c>
      <c r="W17" s="11" t="s">
        <v>39</v>
      </c>
      <c r="X17" s="11" t="s">
        <v>40</v>
      </c>
      <c r="Y17" s="11" t="s">
        <v>41</v>
      </c>
      <c r="Z17" s="11" t="s">
        <v>39</v>
      </c>
      <c r="AA17" s="11" t="s">
        <v>40</v>
      </c>
      <c r="AB17" s="21" t="s">
        <v>41</v>
      </c>
      <c r="AC17" s="11" t="s">
        <v>39</v>
      </c>
      <c r="AD17" s="11" t="s">
        <v>40</v>
      </c>
      <c r="AE17" s="11" t="s">
        <v>41</v>
      </c>
      <c r="AF17" s="11" t="s">
        <v>39</v>
      </c>
      <c r="AG17" s="11" t="s">
        <v>40</v>
      </c>
      <c r="AH17" s="11" t="s">
        <v>41</v>
      </c>
      <c r="AI17" s="11" t="s">
        <v>39</v>
      </c>
      <c r="AJ17" s="11" t="s">
        <v>40</v>
      </c>
      <c r="AK17" s="21" t="s">
        <v>41</v>
      </c>
      <c r="AL17" s="64" t="s">
        <v>39</v>
      </c>
      <c r="AM17" s="64" t="s">
        <v>40</v>
      </c>
      <c r="AN17" s="64" t="s">
        <v>41</v>
      </c>
      <c r="AO17" s="65" t="s">
        <v>39</v>
      </c>
      <c r="AP17" s="65" t="s">
        <v>40</v>
      </c>
      <c r="AQ17" s="65" t="s">
        <v>41</v>
      </c>
      <c r="AR17" s="81" t="s">
        <v>39</v>
      </c>
      <c r="AS17" s="81" t="s">
        <v>40</v>
      </c>
      <c r="AT17" s="81" t="s">
        <v>41</v>
      </c>
      <c r="AU17" s="66" t="s">
        <v>39</v>
      </c>
      <c r="AV17" s="66" t="s">
        <v>40</v>
      </c>
      <c r="AW17" s="66" t="s">
        <v>41</v>
      </c>
      <c r="AX17" s="67" t="s">
        <v>39</v>
      </c>
      <c r="AY17" s="67" t="s">
        <v>40</v>
      </c>
      <c r="AZ17" s="67" t="s">
        <v>41</v>
      </c>
      <c r="BA17" s="15" t="s">
        <v>39</v>
      </c>
      <c r="BB17" s="15" t="s">
        <v>40</v>
      </c>
      <c r="BC17" s="15" t="s">
        <v>41</v>
      </c>
      <c r="BD17" s="32"/>
      <c r="BE17" s="32"/>
      <c r="BF17" s="20"/>
      <c r="BG17" s="154"/>
      <c r="BH17" s="154"/>
      <c r="BI17" s="154"/>
      <c r="BJ17" s="154"/>
      <c r="BK17" s="154"/>
      <c r="BL17" s="6"/>
      <c r="BM17" s="154"/>
      <c r="BN17" s="154"/>
    </row>
    <row r="18" spans="1:66" ht="13.5" thickBot="1" x14ac:dyDescent="0.25">
      <c r="A18" s="75" t="s">
        <v>45</v>
      </c>
      <c r="B18" s="53">
        <v>0</v>
      </c>
      <c r="C18" s="53">
        <v>0</v>
      </c>
      <c r="D18" s="11">
        <v>0</v>
      </c>
      <c r="E18" s="9">
        <v>4</v>
      </c>
      <c r="F18" s="9">
        <v>1</v>
      </c>
      <c r="G18" s="11">
        <v>5</v>
      </c>
      <c r="H18" s="9">
        <v>0</v>
      </c>
      <c r="I18" s="9">
        <v>1</v>
      </c>
      <c r="J18" s="11">
        <v>1</v>
      </c>
      <c r="K18" s="9">
        <v>0</v>
      </c>
      <c r="L18" s="9">
        <v>1</v>
      </c>
      <c r="M18" s="11">
        <v>1</v>
      </c>
      <c r="N18" s="9">
        <v>1</v>
      </c>
      <c r="O18" s="9">
        <v>2</v>
      </c>
      <c r="P18" s="11">
        <v>3</v>
      </c>
      <c r="Q18" s="9">
        <v>6</v>
      </c>
      <c r="R18" s="9">
        <v>11</v>
      </c>
      <c r="S18" s="11">
        <v>23</v>
      </c>
      <c r="T18" s="9"/>
      <c r="U18" s="9"/>
      <c r="V18" s="21"/>
      <c r="W18" s="9"/>
      <c r="X18" s="9"/>
      <c r="Y18" s="11"/>
      <c r="Z18" s="153"/>
      <c r="AA18" s="153"/>
      <c r="AB18" s="23"/>
      <c r="AC18" s="9"/>
      <c r="AD18" s="9"/>
      <c r="AE18" s="11"/>
      <c r="AF18" s="153"/>
      <c r="AG18" s="153"/>
      <c r="AH18" s="35"/>
      <c r="AI18" s="153"/>
      <c r="AJ18" s="153"/>
      <c r="AK18" s="11"/>
      <c r="AL18" s="64">
        <f>SUM(AI18+AF18+AC18+Z18+W18+T18+Q18+N18+K18+H18+E18+B18)</f>
        <v>11</v>
      </c>
      <c r="AM18" s="64">
        <f>SUM(AJ18+AG18+AD18+AA18+X18+U18+R18+O18+L18+I18+F18+C18)</f>
        <v>16</v>
      </c>
      <c r="AN18" s="64">
        <f>SUM(AK18+AH18+AE18+AB18+Y18+V18+S18+P18+M18+J18+G18+D18)</f>
        <v>33</v>
      </c>
      <c r="AO18" s="65">
        <v>15</v>
      </c>
      <c r="AP18" s="65">
        <v>19</v>
      </c>
      <c r="AQ18" s="65">
        <v>35</v>
      </c>
      <c r="AR18" s="81">
        <v>14</v>
      </c>
      <c r="AS18" s="81">
        <v>11</v>
      </c>
      <c r="AT18" s="81">
        <v>27</v>
      </c>
      <c r="AU18" s="66">
        <v>14</v>
      </c>
      <c r="AV18" s="66">
        <v>9</v>
      </c>
      <c r="AW18" s="66">
        <v>24</v>
      </c>
      <c r="AX18" s="67">
        <v>14</v>
      </c>
      <c r="AY18" s="67">
        <v>7</v>
      </c>
      <c r="AZ18" s="67">
        <v>21</v>
      </c>
      <c r="BA18" s="48">
        <v>12</v>
      </c>
      <c r="BB18" s="48">
        <v>4</v>
      </c>
      <c r="BC18" s="15">
        <v>16</v>
      </c>
      <c r="BD18" s="9"/>
      <c r="BE18" s="9"/>
      <c r="BF18" s="5"/>
      <c r="BG18" s="152"/>
      <c r="BH18" s="152"/>
      <c r="BI18" s="152"/>
      <c r="BJ18" s="152"/>
      <c r="BK18" s="152"/>
      <c r="BL18" s="27">
        <f>SUM(AT18+AW18+AZ18+BC18+BF18+BG18+BH18+BI18+BJ18+BK18+AQ18+AN18)</f>
        <v>156</v>
      </c>
      <c r="BM18" s="152">
        <f>SUM(AR18+AU18+AX18+BA18+BD18+AO18+AL18)</f>
        <v>80</v>
      </c>
      <c r="BN18" s="152">
        <f>SUM(AS18+AV18+AY18+BB18+BE18+AP18+AM18)</f>
        <v>66</v>
      </c>
    </row>
    <row r="19" spans="1:66" ht="13.5" thickBot="1" x14ac:dyDescent="0.25">
      <c r="A19" s="72" t="s">
        <v>15</v>
      </c>
      <c r="B19" s="152">
        <v>20</v>
      </c>
      <c r="C19" s="152">
        <v>18</v>
      </c>
      <c r="D19" s="11">
        <v>42</v>
      </c>
      <c r="E19" s="152">
        <v>13</v>
      </c>
      <c r="F19" s="152">
        <v>17</v>
      </c>
      <c r="G19" s="11">
        <v>30</v>
      </c>
      <c r="H19" s="152">
        <v>14</v>
      </c>
      <c r="I19" s="152">
        <v>17</v>
      </c>
      <c r="J19" s="11">
        <v>32</v>
      </c>
      <c r="K19" s="9">
        <v>16</v>
      </c>
      <c r="L19" s="9">
        <v>15</v>
      </c>
      <c r="M19" s="11">
        <v>34</v>
      </c>
      <c r="N19" s="9">
        <v>17</v>
      </c>
      <c r="O19" s="9">
        <v>7</v>
      </c>
      <c r="P19" s="11">
        <v>24</v>
      </c>
      <c r="Q19" s="9">
        <v>23</v>
      </c>
      <c r="R19" s="9">
        <v>24</v>
      </c>
      <c r="S19" s="21">
        <v>51</v>
      </c>
      <c r="T19" s="152"/>
      <c r="U19" s="152"/>
      <c r="V19" s="21"/>
      <c r="W19" s="26"/>
      <c r="X19" s="26"/>
      <c r="Y19" s="21"/>
      <c r="Z19" s="30"/>
      <c r="AA19" s="30"/>
      <c r="AB19" s="23"/>
      <c r="AC19" s="152"/>
      <c r="AD19" s="152"/>
      <c r="AE19" s="11"/>
      <c r="AF19" s="150"/>
      <c r="AG19" s="150"/>
      <c r="AH19" s="35"/>
      <c r="AI19" s="153"/>
      <c r="AJ19" s="153"/>
      <c r="AK19" s="11"/>
      <c r="AL19" s="64">
        <f t="shared" ref="AL19:AN30" si="11">SUM(AI19+AF19+AC19+Z19+W19+T19+Q19+N19+K19+H19+E19+B19)</f>
        <v>103</v>
      </c>
      <c r="AM19" s="64">
        <f t="shared" si="11"/>
        <v>98</v>
      </c>
      <c r="AN19" s="64">
        <f t="shared" si="11"/>
        <v>213</v>
      </c>
      <c r="AO19" s="65">
        <v>220</v>
      </c>
      <c r="AP19" s="65">
        <v>182</v>
      </c>
      <c r="AQ19" s="65">
        <v>414</v>
      </c>
      <c r="AR19" s="81">
        <v>216</v>
      </c>
      <c r="AS19" s="81">
        <v>178</v>
      </c>
      <c r="AT19" s="81">
        <v>456</v>
      </c>
      <c r="AU19" s="66">
        <v>275</v>
      </c>
      <c r="AV19" s="66">
        <v>200</v>
      </c>
      <c r="AW19" s="66">
        <v>492</v>
      </c>
      <c r="AX19" s="67">
        <v>306</v>
      </c>
      <c r="AY19" s="67">
        <v>220</v>
      </c>
      <c r="AZ19" s="67">
        <v>540</v>
      </c>
      <c r="BA19" s="48">
        <v>206</v>
      </c>
      <c r="BB19" s="48">
        <v>184</v>
      </c>
      <c r="BC19" s="15">
        <v>397</v>
      </c>
      <c r="BD19" s="9">
        <v>123</v>
      </c>
      <c r="BE19" s="9">
        <v>89</v>
      </c>
      <c r="BF19" s="5">
        <v>240</v>
      </c>
      <c r="BG19" s="152">
        <v>343</v>
      </c>
      <c r="BH19" s="152">
        <v>221</v>
      </c>
      <c r="BI19" s="152">
        <v>201</v>
      </c>
      <c r="BJ19" s="152">
        <v>279</v>
      </c>
      <c r="BK19" s="152">
        <v>157</v>
      </c>
      <c r="BL19" s="27">
        <f>SUM(AT19+AW19+AZ19+BC19+BF19+BG19+BH19+BI19+BJ19+BK19+AQ19+AN19)</f>
        <v>3953</v>
      </c>
      <c r="BM19" s="152">
        <f t="shared" ref="BM19:BN29" si="12">SUM(AR19+AU19+AX19+BA19+BD19+AO19+AL19)</f>
        <v>1449</v>
      </c>
      <c r="BN19" s="152">
        <f t="shared" si="12"/>
        <v>1151</v>
      </c>
    </row>
    <row r="20" spans="1:66" ht="13.5" thickBot="1" x14ac:dyDescent="0.25">
      <c r="A20" s="72" t="s">
        <v>16</v>
      </c>
      <c r="B20" s="152">
        <v>0</v>
      </c>
      <c r="C20" s="152">
        <v>0</v>
      </c>
      <c r="D20" s="11">
        <v>0</v>
      </c>
      <c r="E20" s="9">
        <v>5</v>
      </c>
      <c r="F20" s="9">
        <v>2</v>
      </c>
      <c r="G20" s="11">
        <v>8</v>
      </c>
      <c r="H20" s="9">
        <v>2</v>
      </c>
      <c r="I20" s="9">
        <v>1</v>
      </c>
      <c r="J20" s="11">
        <v>4</v>
      </c>
      <c r="K20" s="9">
        <v>2</v>
      </c>
      <c r="L20" s="9">
        <v>6</v>
      </c>
      <c r="M20" s="11">
        <v>9</v>
      </c>
      <c r="N20" s="9">
        <v>0</v>
      </c>
      <c r="O20" s="9">
        <v>4</v>
      </c>
      <c r="P20" s="11">
        <v>4</v>
      </c>
      <c r="Q20" s="9">
        <v>7</v>
      </c>
      <c r="R20" s="9">
        <v>10</v>
      </c>
      <c r="S20" s="21">
        <v>21</v>
      </c>
      <c r="T20" s="152"/>
      <c r="U20" s="152"/>
      <c r="V20" s="21"/>
      <c r="W20" s="26"/>
      <c r="X20" s="26"/>
      <c r="Y20" s="21"/>
      <c r="Z20" s="30"/>
      <c r="AA20" s="30"/>
      <c r="AB20" s="23"/>
      <c r="AC20" s="9"/>
      <c r="AD20" s="9"/>
      <c r="AE20" s="11"/>
      <c r="AF20" s="153"/>
      <c r="AG20" s="153"/>
      <c r="AH20" s="35"/>
      <c r="AI20" s="153"/>
      <c r="AJ20" s="153"/>
      <c r="AK20" s="11"/>
      <c r="AL20" s="64">
        <f t="shared" si="11"/>
        <v>16</v>
      </c>
      <c r="AM20" s="64">
        <f t="shared" si="11"/>
        <v>23</v>
      </c>
      <c r="AN20" s="64">
        <f t="shared" si="11"/>
        <v>46</v>
      </c>
      <c r="AO20" s="65">
        <v>42</v>
      </c>
      <c r="AP20" s="65">
        <v>20</v>
      </c>
      <c r="AQ20" s="65">
        <v>70</v>
      </c>
      <c r="AR20" s="81">
        <v>41</v>
      </c>
      <c r="AS20" s="81">
        <v>27</v>
      </c>
      <c r="AT20" s="81">
        <v>72</v>
      </c>
      <c r="AU20" s="66">
        <v>62</v>
      </c>
      <c r="AV20" s="66">
        <v>36</v>
      </c>
      <c r="AW20" s="66">
        <v>103</v>
      </c>
      <c r="AX20" s="67">
        <v>82</v>
      </c>
      <c r="AY20" s="67">
        <v>30</v>
      </c>
      <c r="AZ20" s="67">
        <v>114</v>
      </c>
      <c r="BA20" s="48">
        <v>61</v>
      </c>
      <c r="BB20" s="48">
        <v>25</v>
      </c>
      <c r="BC20" s="15">
        <v>94</v>
      </c>
      <c r="BD20" s="9">
        <v>75</v>
      </c>
      <c r="BE20" s="9">
        <v>19</v>
      </c>
      <c r="BF20" s="5">
        <v>96</v>
      </c>
      <c r="BG20" s="152">
        <v>51</v>
      </c>
      <c r="BH20" s="152">
        <v>24</v>
      </c>
      <c r="BI20" s="152">
        <v>15</v>
      </c>
      <c r="BJ20" s="152">
        <v>37</v>
      </c>
      <c r="BK20" s="152">
        <v>4</v>
      </c>
      <c r="BL20" s="27">
        <f t="shared" ref="BL20:BL26" si="13">SUM(AT20+AW20+AZ20+BC20+BF20+BG20+BH20+BI20+BJ20+BK20+AQ20+AN20)</f>
        <v>726</v>
      </c>
      <c r="BM20" s="152">
        <f t="shared" si="12"/>
        <v>379</v>
      </c>
      <c r="BN20" s="152">
        <f t="shared" si="12"/>
        <v>180</v>
      </c>
    </row>
    <row r="21" spans="1:66" ht="13.5" thickBot="1" x14ac:dyDescent="0.25">
      <c r="A21" s="72" t="s">
        <v>33</v>
      </c>
      <c r="B21" s="152">
        <v>0</v>
      </c>
      <c r="C21" s="152">
        <v>0</v>
      </c>
      <c r="D21" s="11">
        <v>0</v>
      </c>
      <c r="E21" s="152">
        <v>3</v>
      </c>
      <c r="F21" s="152">
        <v>1</v>
      </c>
      <c r="G21" s="11">
        <v>4</v>
      </c>
      <c r="H21" s="152">
        <v>0</v>
      </c>
      <c r="I21" s="152">
        <v>1</v>
      </c>
      <c r="J21" s="11">
        <v>1</v>
      </c>
      <c r="K21" s="9">
        <v>2</v>
      </c>
      <c r="L21" s="9">
        <v>0</v>
      </c>
      <c r="M21" s="11">
        <v>2</v>
      </c>
      <c r="N21" s="9">
        <v>0</v>
      </c>
      <c r="O21" s="9">
        <v>0</v>
      </c>
      <c r="P21" s="11">
        <v>0</v>
      </c>
      <c r="Q21" s="9">
        <v>2</v>
      </c>
      <c r="R21" s="9">
        <v>1</v>
      </c>
      <c r="S21" s="21">
        <v>3</v>
      </c>
      <c r="T21" s="9"/>
      <c r="U21" s="9"/>
      <c r="V21" s="21"/>
      <c r="W21" s="26"/>
      <c r="X21" s="26"/>
      <c r="Y21" s="21"/>
      <c r="Z21" s="30"/>
      <c r="AA21" s="30"/>
      <c r="AB21" s="23"/>
      <c r="AC21" s="152"/>
      <c r="AD21" s="152"/>
      <c r="AE21" s="11"/>
      <c r="AF21" s="150"/>
      <c r="AG21" s="150"/>
      <c r="AH21" s="35"/>
      <c r="AI21" s="153"/>
      <c r="AJ21" s="153"/>
      <c r="AK21" s="11"/>
      <c r="AL21" s="64">
        <f t="shared" si="11"/>
        <v>7</v>
      </c>
      <c r="AM21" s="64">
        <f t="shared" si="11"/>
        <v>3</v>
      </c>
      <c r="AN21" s="64">
        <f t="shared" si="11"/>
        <v>10</v>
      </c>
      <c r="AO21" s="65">
        <v>10</v>
      </c>
      <c r="AP21" s="65">
        <v>8</v>
      </c>
      <c r="AQ21" s="65">
        <v>18</v>
      </c>
      <c r="AR21" s="81">
        <v>12</v>
      </c>
      <c r="AS21" s="81">
        <v>8</v>
      </c>
      <c r="AT21" s="81">
        <v>22</v>
      </c>
      <c r="AU21" s="66">
        <v>7</v>
      </c>
      <c r="AV21" s="66">
        <v>8</v>
      </c>
      <c r="AW21" s="66">
        <v>15</v>
      </c>
      <c r="AX21" s="67">
        <v>29</v>
      </c>
      <c r="AY21" s="67">
        <v>16</v>
      </c>
      <c r="AZ21" s="67">
        <v>45</v>
      </c>
      <c r="BA21" s="48">
        <v>37</v>
      </c>
      <c r="BB21" s="48">
        <v>22</v>
      </c>
      <c r="BC21" s="15">
        <v>59</v>
      </c>
      <c r="BD21" s="9">
        <v>11</v>
      </c>
      <c r="BE21" s="9">
        <v>5</v>
      </c>
      <c r="BF21" s="5">
        <v>18</v>
      </c>
      <c r="BG21" s="152">
        <v>22</v>
      </c>
      <c r="BH21" s="152">
        <v>12</v>
      </c>
      <c r="BI21" s="152">
        <v>5</v>
      </c>
      <c r="BJ21" s="152">
        <v>10</v>
      </c>
      <c r="BK21" s="152">
        <v>3</v>
      </c>
      <c r="BL21" s="27">
        <f t="shared" si="13"/>
        <v>239</v>
      </c>
      <c r="BM21" s="152">
        <f t="shared" si="12"/>
        <v>113</v>
      </c>
      <c r="BN21" s="152">
        <f t="shared" si="12"/>
        <v>70</v>
      </c>
    </row>
    <row r="22" spans="1:66" ht="13.5" thickBot="1" x14ac:dyDescent="0.25">
      <c r="A22" s="72" t="s">
        <v>17</v>
      </c>
      <c r="B22" s="152">
        <v>0</v>
      </c>
      <c r="C22" s="152">
        <v>0</v>
      </c>
      <c r="D22" s="11">
        <v>0</v>
      </c>
      <c r="E22" s="152">
        <v>2</v>
      </c>
      <c r="F22" s="152">
        <v>0</v>
      </c>
      <c r="G22" s="11">
        <v>2</v>
      </c>
      <c r="H22" s="152">
        <v>0</v>
      </c>
      <c r="I22" s="152">
        <v>3</v>
      </c>
      <c r="J22" s="11">
        <v>3</v>
      </c>
      <c r="K22" s="9">
        <v>2</v>
      </c>
      <c r="L22" s="9">
        <v>1</v>
      </c>
      <c r="M22" s="11">
        <v>3</v>
      </c>
      <c r="N22" s="9">
        <v>2</v>
      </c>
      <c r="O22" s="9">
        <v>0</v>
      </c>
      <c r="P22" s="11">
        <v>2</v>
      </c>
      <c r="Q22" s="9">
        <v>5</v>
      </c>
      <c r="R22" s="9">
        <v>5</v>
      </c>
      <c r="S22" s="21">
        <v>12</v>
      </c>
      <c r="T22" s="152"/>
      <c r="U22" s="152"/>
      <c r="V22" s="21"/>
      <c r="W22" s="26"/>
      <c r="X22" s="26"/>
      <c r="Y22" s="21"/>
      <c r="Z22" s="30"/>
      <c r="AA22" s="30"/>
      <c r="AB22" s="23"/>
      <c r="AC22" s="152"/>
      <c r="AD22" s="152"/>
      <c r="AE22" s="11"/>
      <c r="AF22" s="150"/>
      <c r="AG22" s="150"/>
      <c r="AH22" s="35"/>
      <c r="AI22" s="153"/>
      <c r="AJ22" s="153"/>
      <c r="AK22" s="11"/>
      <c r="AL22" s="64">
        <f t="shared" si="11"/>
        <v>11</v>
      </c>
      <c r="AM22" s="64">
        <f t="shared" si="11"/>
        <v>9</v>
      </c>
      <c r="AN22" s="64">
        <f t="shared" si="11"/>
        <v>22</v>
      </c>
      <c r="AO22" s="65">
        <v>21</v>
      </c>
      <c r="AP22" s="65">
        <v>14</v>
      </c>
      <c r="AQ22" s="65">
        <v>36</v>
      </c>
      <c r="AR22" s="81">
        <v>28</v>
      </c>
      <c r="AS22" s="81">
        <v>21</v>
      </c>
      <c r="AT22" s="81">
        <v>52</v>
      </c>
      <c r="AU22" s="66">
        <v>24</v>
      </c>
      <c r="AV22" s="66">
        <v>15</v>
      </c>
      <c r="AW22" s="66">
        <v>40</v>
      </c>
      <c r="AX22" s="67">
        <v>26</v>
      </c>
      <c r="AY22" s="67">
        <v>19</v>
      </c>
      <c r="AZ22" s="67">
        <v>47</v>
      </c>
      <c r="BA22" s="48">
        <v>48</v>
      </c>
      <c r="BB22" s="48">
        <v>28</v>
      </c>
      <c r="BC22" s="15">
        <v>82</v>
      </c>
      <c r="BD22" s="9">
        <v>59</v>
      </c>
      <c r="BE22" s="9">
        <v>23</v>
      </c>
      <c r="BF22" s="5">
        <v>82</v>
      </c>
      <c r="BG22" s="152">
        <v>104</v>
      </c>
      <c r="BH22" s="152">
        <v>27</v>
      </c>
      <c r="BI22" s="152">
        <v>10</v>
      </c>
      <c r="BJ22" s="152">
        <v>15</v>
      </c>
      <c r="BK22" s="152">
        <v>15</v>
      </c>
      <c r="BL22" s="27">
        <f t="shared" si="13"/>
        <v>532</v>
      </c>
      <c r="BM22" s="152">
        <f t="shared" si="12"/>
        <v>217</v>
      </c>
      <c r="BN22" s="152">
        <f t="shared" si="12"/>
        <v>129</v>
      </c>
    </row>
    <row r="23" spans="1:66" ht="13.5" thickBot="1" x14ac:dyDescent="0.25">
      <c r="A23" s="72" t="s">
        <v>34</v>
      </c>
      <c r="B23" s="152">
        <v>0</v>
      </c>
      <c r="C23" s="152">
        <v>1</v>
      </c>
      <c r="D23" s="11">
        <v>1</v>
      </c>
      <c r="E23" s="152">
        <v>2</v>
      </c>
      <c r="F23" s="152">
        <v>0</v>
      </c>
      <c r="G23" s="11">
        <v>2</v>
      </c>
      <c r="H23" s="152">
        <v>0</v>
      </c>
      <c r="I23" s="152">
        <v>1</v>
      </c>
      <c r="J23" s="11">
        <v>1</v>
      </c>
      <c r="K23" s="152">
        <v>1</v>
      </c>
      <c r="L23" s="152">
        <v>0</v>
      </c>
      <c r="M23" s="11">
        <v>1</v>
      </c>
      <c r="N23" s="9">
        <v>0</v>
      </c>
      <c r="O23" s="9">
        <v>0</v>
      </c>
      <c r="P23" s="11">
        <v>0</v>
      </c>
      <c r="Q23" s="9">
        <v>2</v>
      </c>
      <c r="R23" s="9">
        <v>8</v>
      </c>
      <c r="S23" s="21">
        <v>10</v>
      </c>
      <c r="T23" s="152"/>
      <c r="U23" s="152"/>
      <c r="V23" s="21"/>
      <c r="W23" s="26"/>
      <c r="X23" s="26"/>
      <c r="Y23" s="21"/>
      <c r="Z23" s="30"/>
      <c r="AA23" s="30"/>
      <c r="AB23" s="23"/>
      <c r="AC23" s="152"/>
      <c r="AD23" s="152"/>
      <c r="AE23" s="11"/>
      <c r="AF23" s="150"/>
      <c r="AG23" s="150"/>
      <c r="AH23" s="35"/>
      <c r="AI23" s="153"/>
      <c r="AJ23" s="153"/>
      <c r="AK23" s="11"/>
      <c r="AL23" s="64">
        <f t="shared" si="11"/>
        <v>5</v>
      </c>
      <c r="AM23" s="64">
        <f t="shared" si="11"/>
        <v>10</v>
      </c>
      <c r="AN23" s="64">
        <f t="shared" si="11"/>
        <v>15</v>
      </c>
      <c r="AO23" s="65">
        <v>16</v>
      </c>
      <c r="AP23" s="65">
        <v>9</v>
      </c>
      <c r="AQ23" s="65">
        <v>25</v>
      </c>
      <c r="AR23" s="81">
        <v>9</v>
      </c>
      <c r="AS23" s="81">
        <v>7</v>
      </c>
      <c r="AT23" s="81">
        <v>16</v>
      </c>
      <c r="AU23" s="66">
        <v>13</v>
      </c>
      <c r="AV23" s="66">
        <v>7</v>
      </c>
      <c r="AW23" s="66">
        <v>20</v>
      </c>
      <c r="AX23" s="67">
        <v>21</v>
      </c>
      <c r="AY23" s="67">
        <v>11</v>
      </c>
      <c r="AZ23" s="67">
        <v>32</v>
      </c>
      <c r="BA23" s="48">
        <v>14</v>
      </c>
      <c r="BB23" s="48">
        <v>5</v>
      </c>
      <c r="BC23" s="15">
        <v>19</v>
      </c>
      <c r="BD23" s="9">
        <v>11</v>
      </c>
      <c r="BE23" s="9">
        <v>3</v>
      </c>
      <c r="BF23" s="5">
        <v>14</v>
      </c>
      <c r="BG23" s="152">
        <v>3</v>
      </c>
      <c r="BH23" s="152">
        <v>9</v>
      </c>
      <c r="BI23" s="152">
        <v>4</v>
      </c>
      <c r="BJ23" s="152">
        <v>6</v>
      </c>
      <c r="BK23" s="152">
        <v>1</v>
      </c>
      <c r="BL23" s="27">
        <f t="shared" si="13"/>
        <v>164</v>
      </c>
      <c r="BM23" s="152">
        <f t="shared" si="12"/>
        <v>89</v>
      </c>
      <c r="BN23" s="152">
        <f t="shared" si="12"/>
        <v>52</v>
      </c>
    </row>
    <row r="24" spans="1:66" ht="13.5" thickBot="1" x14ac:dyDescent="0.25">
      <c r="A24" s="72" t="s">
        <v>18</v>
      </c>
      <c r="B24" s="152">
        <v>0</v>
      </c>
      <c r="C24" s="152">
        <v>0</v>
      </c>
      <c r="D24" s="11">
        <v>0</v>
      </c>
      <c r="E24" s="152">
        <v>1</v>
      </c>
      <c r="F24" s="152">
        <v>0</v>
      </c>
      <c r="G24" s="11">
        <v>1</v>
      </c>
      <c r="H24" s="152">
        <v>0</v>
      </c>
      <c r="I24" s="152">
        <v>1</v>
      </c>
      <c r="J24" s="11">
        <v>1</v>
      </c>
      <c r="K24" s="9">
        <v>1</v>
      </c>
      <c r="L24" s="9">
        <v>0</v>
      </c>
      <c r="M24" s="11">
        <v>1</v>
      </c>
      <c r="N24" s="9">
        <v>3</v>
      </c>
      <c r="O24" s="9">
        <v>0</v>
      </c>
      <c r="P24" s="11">
        <v>3</v>
      </c>
      <c r="Q24" s="9">
        <v>3</v>
      </c>
      <c r="R24" s="9">
        <v>4</v>
      </c>
      <c r="S24" s="21">
        <v>9</v>
      </c>
      <c r="T24" s="152"/>
      <c r="U24" s="152"/>
      <c r="V24" s="21"/>
      <c r="W24" s="26"/>
      <c r="X24" s="26"/>
      <c r="Y24" s="21"/>
      <c r="Z24" s="30"/>
      <c r="AA24" s="30"/>
      <c r="AB24" s="23"/>
      <c r="AC24" s="152"/>
      <c r="AD24" s="152"/>
      <c r="AE24" s="11"/>
      <c r="AF24" s="150"/>
      <c r="AG24" s="150"/>
      <c r="AH24" s="35"/>
      <c r="AI24" s="153"/>
      <c r="AJ24" s="153"/>
      <c r="AK24" s="11"/>
      <c r="AL24" s="64">
        <f t="shared" si="11"/>
        <v>8</v>
      </c>
      <c r="AM24" s="64">
        <f t="shared" si="11"/>
        <v>5</v>
      </c>
      <c r="AN24" s="64">
        <f t="shared" si="11"/>
        <v>15</v>
      </c>
      <c r="AO24" s="65">
        <v>13</v>
      </c>
      <c r="AP24" s="65">
        <v>7</v>
      </c>
      <c r="AQ24" s="65">
        <v>22</v>
      </c>
      <c r="AR24" s="81">
        <v>14</v>
      </c>
      <c r="AS24" s="81">
        <v>8</v>
      </c>
      <c r="AT24" s="81">
        <v>24</v>
      </c>
      <c r="AU24" s="66">
        <v>15</v>
      </c>
      <c r="AV24" s="66">
        <v>3</v>
      </c>
      <c r="AW24" s="66">
        <v>19</v>
      </c>
      <c r="AX24" s="67">
        <v>20</v>
      </c>
      <c r="AY24" s="67">
        <v>10</v>
      </c>
      <c r="AZ24" s="67">
        <v>30</v>
      </c>
      <c r="BA24" s="48">
        <v>11</v>
      </c>
      <c r="BB24" s="48">
        <v>7</v>
      </c>
      <c r="BC24" s="15">
        <v>19</v>
      </c>
      <c r="BD24" s="9">
        <v>16</v>
      </c>
      <c r="BE24" s="9">
        <v>4</v>
      </c>
      <c r="BF24" s="5">
        <v>20</v>
      </c>
      <c r="BG24" s="152">
        <v>7</v>
      </c>
      <c r="BH24" s="152">
        <v>6</v>
      </c>
      <c r="BI24" s="152">
        <v>0</v>
      </c>
      <c r="BJ24" s="152">
        <v>6</v>
      </c>
      <c r="BK24" s="152">
        <v>1</v>
      </c>
      <c r="BL24" s="27">
        <f t="shared" si="13"/>
        <v>169</v>
      </c>
      <c r="BM24" s="152">
        <f t="shared" si="12"/>
        <v>97</v>
      </c>
      <c r="BN24" s="152">
        <f t="shared" si="12"/>
        <v>44</v>
      </c>
    </row>
    <row r="25" spans="1:66" ht="13.5" thickBot="1" x14ac:dyDescent="0.25">
      <c r="A25" s="72" t="s">
        <v>19</v>
      </c>
      <c r="B25" s="152">
        <v>6</v>
      </c>
      <c r="C25" s="152">
        <v>0</v>
      </c>
      <c r="D25" s="11">
        <v>6</v>
      </c>
      <c r="E25" s="152">
        <v>8</v>
      </c>
      <c r="F25" s="152">
        <v>7</v>
      </c>
      <c r="G25" s="11">
        <v>15</v>
      </c>
      <c r="H25" s="152">
        <v>2</v>
      </c>
      <c r="I25" s="152">
        <v>9</v>
      </c>
      <c r="J25" s="11">
        <v>11</v>
      </c>
      <c r="K25" s="9">
        <v>8</v>
      </c>
      <c r="L25" s="9">
        <v>13</v>
      </c>
      <c r="M25" s="11">
        <v>21</v>
      </c>
      <c r="N25" s="9">
        <v>5</v>
      </c>
      <c r="O25" s="9">
        <v>12</v>
      </c>
      <c r="P25" s="11">
        <v>17</v>
      </c>
      <c r="Q25" s="9">
        <v>11</v>
      </c>
      <c r="R25" s="9">
        <v>3</v>
      </c>
      <c r="S25" s="21">
        <v>14</v>
      </c>
      <c r="T25" s="152"/>
      <c r="U25" s="152"/>
      <c r="V25" s="21"/>
      <c r="W25" s="26"/>
      <c r="X25" s="26"/>
      <c r="Y25" s="21"/>
      <c r="Z25" s="30"/>
      <c r="AA25" s="30"/>
      <c r="AB25" s="23"/>
      <c r="AC25" s="152"/>
      <c r="AD25" s="152"/>
      <c r="AE25" s="11"/>
      <c r="AF25" s="150"/>
      <c r="AG25" s="150"/>
      <c r="AH25" s="35"/>
      <c r="AI25" s="153"/>
      <c r="AJ25" s="153"/>
      <c r="AK25" s="11"/>
      <c r="AL25" s="64">
        <f t="shared" si="11"/>
        <v>40</v>
      </c>
      <c r="AM25" s="64">
        <f t="shared" si="11"/>
        <v>44</v>
      </c>
      <c r="AN25" s="64">
        <f t="shared" si="11"/>
        <v>84</v>
      </c>
      <c r="AO25" s="65">
        <v>83</v>
      </c>
      <c r="AP25" s="65">
        <v>83</v>
      </c>
      <c r="AQ25" s="65">
        <v>168</v>
      </c>
      <c r="AR25" s="81">
        <v>163</v>
      </c>
      <c r="AS25" s="81">
        <v>41</v>
      </c>
      <c r="AT25" s="81">
        <v>213</v>
      </c>
      <c r="AU25" s="66">
        <v>93</v>
      </c>
      <c r="AV25" s="66">
        <v>88</v>
      </c>
      <c r="AW25" s="66">
        <v>184</v>
      </c>
      <c r="AX25" s="67">
        <v>82</v>
      </c>
      <c r="AY25" s="67">
        <v>82</v>
      </c>
      <c r="AZ25" s="67">
        <v>170</v>
      </c>
      <c r="BA25" s="48">
        <v>154</v>
      </c>
      <c r="BB25" s="48">
        <v>90</v>
      </c>
      <c r="BC25" s="15">
        <v>253</v>
      </c>
      <c r="BD25" s="9">
        <v>171</v>
      </c>
      <c r="BE25" s="9">
        <v>88</v>
      </c>
      <c r="BF25" s="5">
        <v>266</v>
      </c>
      <c r="BG25" s="152">
        <v>221</v>
      </c>
      <c r="BH25" s="152">
        <v>128</v>
      </c>
      <c r="BI25" s="152">
        <v>101</v>
      </c>
      <c r="BJ25" s="152">
        <v>138</v>
      </c>
      <c r="BK25" s="152">
        <v>43</v>
      </c>
      <c r="BL25" s="27">
        <f t="shared" si="13"/>
        <v>1969</v>
      </c>
      <c r="BM25" s="152">
        <f t="shared" si="12"/>
        <v>786</v>
      </c>
      <c r="BN25" s="152">
        <f t="shared" si="12"/>
        <v>516</v>
      </c>
    </row>
    <row r="26" spans="1:66" ht="13.5" thickBot="1" x14ac:dyDescent="0.25">
      <c r="A26" s="72" t="s">
        <v>20</v>
      </c>
      <c r="B26" s="152">
        <v>16</v>
      </c>
      <c r="C26" s="152">
        <v>11</v>
      </c>
      <c r="D26" s="11">
        <v>27</v>
      </c>
      <c r="E26" s="152">
        <v>12</v>
      </c>
      <c r="F26" s="152">
        <v>13</v>
      </c>
      <c r="G26" s="11">
        <v>29</v>
      </c>
      <c r="H26" s="152">
        <v>20</v>
      </c>
      <c r="I26" s="152">
        <v>12</v>
      </c>
      <c r="J26" s="11">
        <v>33</v>
      </c>
      <c r="K26" s="9">
        <v>19</v>
      </c>
      <c r="L26" s="9">
        <v>10</v>
      </c>
      <c r="M26" s="11">
        <v>30</v>
      </c>
      <c r="N26" s="9">
        <v>14</v>
      </c>
      <c r="O26" s="9">
        <v>6</v>
      </c>
      <c r="P26" s="11">
        <v>20</v>
      </c>
      <c r="Q26" s="9">
        <v>61</v>
      </c>
      <c r="R26" s="9">
        <v>24</v>
      </c>
      <c r="S26" s="21">
        <v>102</v>
      </c>
      <c r="T26" s="152"/>
      <c r="U26" s="152"/>
      <c r="V26" s="21"/>
      <c r="W26" s="26"/>
      <c r="X26" s="26"/>
      <c r="Y26" s="21"/>
      <c r="Z26" s="30"/>
      <c r="AA26" s="30"/>
      <c r="AB26" s="23"/>
      <c r="AC26" s="152"/>
      <c r="AD26" s="152"/>
      <c r="AE26" s="11"/>
      <c r="AF26" s="150"/>
      <c r="AG26" s="150"/>
      <c r="AH26" s="35"/>
      <c r="AI26" s="153"/>
      <c r="AJ26" s="153"/>
      <c r="AK26" s="11"/>
      <c r="AL26" s="64">
        <f t="shared" si="11"/>
        <v>142</v>
      </c>
      <c r="AM26" s="64">
        <f t="shared" si="11"/>
        <v>76</v>
      </c>
      <c r="AN26" s="64">
        <f t="shared" si="11"/>
        <v>241</v>
      </c>
      <c r="AO26" s="65">
        <v>178</v>
      </c>
      <c r="AP26" s="65">
        <v>152</v>
      </c>
      <c r="AQ26" s="65">
        <v>338</v>
      </c>
      <c r="AR26" s="81">
        <v>172</v>
      </c>
      <c r="AS26" s="81">
        <v>104</v>
      </c>
      <c r="AT26" s="81">
        <v>280</v>
      </c>
      <c r="AU26" s="66">
        <v>165</v>
      </c>
      <c r="AV26" s="66">
        <v>122</v>
      </c>
      <c r="AW26" s="66">
        <v>305</v>
      </c>
      <c r="AX26" s="67">
        <v>219</v>
      </c>
      <c r="AY26" s="67">
        <v>109</v>
      </c>
      <c r="AZ26" s="67">
        <v>328</v>
      </c>
      <c r="BA26" s="48">
        <v>231</v>
      </c>
      <c r="BB26" s="48">
        <v>152</v>
      </c>
      <c r="BC26" s="15">
        <v>383</v>
      </c>
      <c r="BD26" s="9">
        <v>251</v>
      </c>
      <c r="BE26" s="9">
        <v>138</v>
      </c>
      <c r="BF26" s="5">
        <v>401</v>
      </c>
      <c r="BG26" s="152">
        <v>479</v>
      </c>
      <c r="BH26" s="152">
        <v>190</v>
      </c>
      <c r="BI26" s="152">
        <v>257</v>
      </c>
      <c r="BJ26" s="152">
        <v>201</v>
      </c>
      <c r="BK26" s="152">
        <v>35</v>
      </c>
      <c r="BL26" s="27">
        <f t="shared" si="13"/>
        <v>3438</v>
      </c>
      <c r="BM26" s="152">
        <f t="shared" si="12"/>
        <v>1358</v>
      </c>
      <c r="BN26" s="152">
        <f t="shared" si="12"/>
        <v>853</v>
      </c>
    </row>
    <row r="27" spans="1:66" ht="13.5" thickBot="1" x14ac:dyDescent="0.25">
      <c r="A27" s="72" t="s">
        <v>21</v>
      </c>
      <c r="B27" s="152">
        <v>0</v>
      </c>
      <c r="C27" s="152">
        <v>5</v>
      </c>
      <c r="D27" s="11">
        <v>5</v>
      </c>
      <c r="E27" s="152">
        <v>2</v>
      </c>
      <c r="F27" s="152">
        <v>6</v>
      </c>
      <c r="G27" s="11">
        <v>8</v>
      </c>
      <c r="H27" s="152">
        <v>5</v>
      </c>
      <c r="I27" s="152">
        <v>2</v>
      </c>
      <c r="J27" s="11">
        <v>7</v>
      </c>
      <c r="K27" s="152">
        <v>1</v>
      </c>
      <c r="L27" s="152">
        <v>3</v>
      </c>
      <c r="M27" s="11">
        <v>4</v>
      </c>
      <c r="N27" s="9">
        <v>0</v>
      </c>
      <c r="O27" s="9">
        <v>0</v>
      </c>
      <c r="P27" s="11">
        <v>0</v>
      </c>
      <c r="Q27" s="9">
        <v>5</v>
      </c>
      <c r="R27" s="9">
        <v>9</v>
      </c>
      <c r="S27" s="21">
        <v>18</v>
      </c>
      <c r="T27" s="26"/>
      <c r="U27" s="26"/>
      <c r="V27" s="21"/>
      <c r="W27" s="26"/>
      <c r="X27" s="26"/>
      <c r="Y27" s="21"/>
      <c r="Z27" s="30"/>
      <c r="AA27" s="30"/>
      <c r="AB27" s="23"/>
      <c r="AC27" s="152"/>
      <c r="AD27" s="152"/>
      <c r="AE27" s="11"/>
      <c r="AF27" s="150"/>
      <c r="AG27" s="150"/>
      <c r="AH27" s="35"/>
      <c r="AI27" s="153"/>
      <c r="AJ27" s="153"/>
      <c r="AK27" s="11"/>
      <c r="AL27" s="64">
        <f t="shared" si="11"/>
        <v>13</v>
      </c>
      <c r="AM27" s="64">
        <f t="shared" si="11"/>
        <v>25</v>
      </c>
      <c r="AN27" s="64">
        <f t="shared" si="11"/>
        <v>42</v>
      </c>
      <c r="AO27" s="65">
        <v>22</v>
      </c>
      <c r="AP27" s="65">
        <v>14</v>
      </c>
      <c r="AQ27" s="65">
        <v>42</v>
      </c>
      <c r="AR27" s="81">
        <v>44</v>
      </c>
      <c r="AS27" s="81">
        <v>33</v>
      </c>
      <c r="AT27" s="81">
        <v>80</v>
      </c>
      <c r="AU27" s="66">
        <v>49</v>
      </c>
      <c r="AV27" s="66">
        <v>36</v>
      </c>
      <c r="AW27" s="66">
        <v>89</v>
      </c>
      <c r="AX27" s="67">
        <v>32</v>
      </c>
      <c r="AY27" s="67">
        <v>36</v>
      </c>
      <c r="AZ27" s="67">
        <v>71</v>
      </c>
      <c r="BA27" s="48">
        <v>51</v>
      </c>
      <c r="BB27" s="48">
        <v>38</v>
      </c>
      <c r="BC27" s="15">
        <v>94</v>
      </c>
      <c r="BD27" s="9">
        <v>37</v>
      </c>
      <c r="BE27" s="9">
        <v>21</v>
      </c>
      <c r="BF27" s="5">
        <v>58</v>
      </c>
      <c r="BG27" s="152">
        <v>4</v>
      </c>
      <c r="BH27" s="152">
        <v>0</v>
      </c>
      <c r="BI27" s="152">
        <v>0</v>
      </c>
      <c r="BJ27" s="152">
        <v>0</v>
      </c>
      <c r="BK27" s="152">
        <v>0</v>
      </c>
      <c r="BL27" s="27">
        <f>SUM(AT27+AW27+AZ27+BC27+BF27+BG27+BH27+BI27+BJ27+BK27+AQ27+AN27)</f>
        <v>480</v>
      </c>
      <c r="BM27" s="152">
        <f t="shared" si="12"/>
        <v>248</v>
      </c>
      <c r="BN27" s="152">
        <f t="shared" si="12"/>
        <v>203</v>
      </c>
    </row>
    <row r="28" spans="1:66" ht="13.5" thickBot="1" x14ac:dyDescent="0.25">
      <c r="A28" s="122" t="s">
        <v>83</v>
      </c>
      <c r="B28" s="33">
        <v>0</v>
      </c>
      <c r="C28" s="33">
        <v>0</v>
      </c>
      <c r="D28" s="123">
        <v>0</v>
      </c>
      <c r="E28" s="33">
        <v>0</v>
      </c>
      <c r="F28" s="33">
        <v>0</v>
      </c>
      <c r="G28" s="123">
        <v>0</v>
      </c>
      <c r="H28" s="33">
        <v>0</v>
      </c>
      <c r="I28" s="33">
        <v>0</v>
      </c>
      <c r="J28" s="123">
        <v>0</v>
      </c>
      <c r="K28" s="33">
        <v>0</v>
      </c>
      <c r="L28" s="33">
        <v>1</v>
      </c>
      <c r="M28" s="123">
        <v>1</v>
      </c>
      <c r="N28" s="124">
        <v>0</v>
      </c>
      <c r="O28" s="124">
        <v>0</v>
      </c>
      <c r="P28" s="123">
        <v>0</v>
      </c>
      <c r="Q28" s="124">
        <v>0</v>
      </c>
      <c r="R28" s="124">
        <v>0</v>
      </c>
      <c r="S28" s="125">
        <v>0</v>
      </c>
      <c r="T28" s="126"/>
      <c r="U28" s="126"/>
      <c r="V28" s="125"/>
      <c r="W28" s="126"/>
      <c r="X28" s="126"/>
      <c r="Y28" s="125"/>
      <c r="Z28" s="127"/>
      <c r="AA28" s="127"/>
      <c r="AB28" s="128"/>
      <c r="AC28" s="33"/>
      <c r="AD28" s="33"/>
      <c r="AE28" s="123"/>
      <c r="AF28" s="156"/>
      <c r="AG28" s="156"/>
      <c r="AH28" s="129"/>
      <c r="AI28" s="130"/>
      <c r="AJ28" s="130"/>
      <c r="AK28" s="123"/>
      <c r="AL28" s="64">
        <f>SUM(AI28+AF28+AC28+Z28+W28+T28+Q28+N28+K28+H28+E28+B28)</f>
        <v>0</v>
      </c>
      <c r="AM28" s="64">
        <f t="shared" si="11"/>
        <v>1</v>
      </c>
      <c r="AN28" s="64">
        <f t="shared" si="11"/>
        <v>1</v>
      </c>
      <c r="AO28" s="65"/>
      <c r="AP28" s="65"/>
      <c r="AQ28" s="65"/>
      <c r="AR28" s="81"/>
      <c r="AS28" s="81"/>
      <c r="AT28" s="81"/>
      <c r="AU28" s="66"/>
      <c r="AV28" s="66"/>
      <c r="AW28" s="66"/>
      <c r="AX28" s="67"/>
      <c r="AY28" s="67"/>
      <c r="AZ28" s="67"/>
      <c r="BA28" s="48"/>
      <c r="BB28" s="48"/>
      <c r="BC28" s="15"/>
      <c r="BD28" s="9"/>
      <c r="BE28" s="9"/>
      <c r="BF28" s="5"/>
      <c r="BG28" s="33"/>
      <c r="BH28" s="33"/>
      <c r="BI28" s="33"/>
      <c r="BJ28" s="33"/>
      <c r="BK28" s="33"/>
      <c r="BL28" s="27">
        <f>SUM(AT28+AW28+AZ28+BC28+BF28+BG28+BH28+BI28+BJ28+BK28+AQ28+AN28)</f>
        <v>1</v>
      </c>
      <c r="BM28" s="152"/>
      <c r="BN28" s="152"/>
    </row>
    <row r="29" spans="1:66" ht="13.5" thickBot="1" x14ac:dyDescent="0.25">
      <c r="A29" s="17" t="s">
        <v>37</v>
      </c>
      <c r="B29" s="28">
        <f t="shared" ref="B29:M29" si="14">SUM(B18:B28)</f>
        <v>42</v>
      </c>
      <c r="C29" s="28">
        <f t="shared" si="14"/>
        <v>35</v>
      </c>
      <c r="D29" s="29">
        <f t="shared" si="14"/>
        <v>81</v>
      </c>
      <c r="E29" s="29">
        <f t="shared" si="14"/>
        <v>52</v>
      </c>
      <c r="F29" s="29">
        <f t="shared" si="14"/>
        <v>47</v>
      </c>
      <c r="G29" s="29">
        <f t="shared" si="14"/>
        <v>104</v>
      </c>
      <c r="H29" s="29">
        <f t="shared" si="14"/>
        <v>43</v>
      </c>
      <c r="I29" s="29">
        <f t="shared" si="14"/>
        <v>48</v>
      </c>
      <c r="J29" s="29">
        <f t="shared" si="14"/>
        <v>94</v>
      </c>
      <c r="K29" s="29">
        <f t="shared" si="14"/>
        <v>52</v>
      </c>
      <c r="L29" s="29">
        <f t="shared" si="14"/>
        <v>50</v>
      </c>
      <c r="M29" s="29">
        <f t="shared" si="14"/>
        <v>107</v>
      </c>
      <c r="N29" s="29">
        <f>SUM(N18:N28)</f>
        <v>42</v>
      </c>
      <c r="O29" s="29">
        <f>SUM(O18:O28)</f>
        <v>31</v>
      </c>
      <c r="P29" s="29">
        <f>SUM(P18:P28)</f>
        <v>73</v>
      </c>
      <c r="Q29" s="29">
        <f t="shared" ref="Q29:AK29" si="15">SUM(Q18:Q27)</f>
        <v>125</v>
      </c>
      <c r="R29" s="29">
        <f t="shared" si="15"/>
        <v>99</v>
      </c>
      <c r="S29" s="29">
        <f t="shared" si="15"/>
        <v>263</v>
      </c>
      <c r="T29" s="29">
        <f t="shared" si="15"/>
        <v>0</v>
      </c>
      <c r="U29" s="29">
        <f t="shared" si="15"/>
        <v>0</v>
      </c>
      <c r="V29" s="29">
        <f t="shared" si="15"/>
        <v>0</v>
      </c>
      <c r="W29" s="29">
        <f t="shared" si="15"/>
        <v>0</v>
      </c>
      <c r="X29" s="29">
        <f t="shared" si="15"/>
        <v>0</v>
      </c>
      <c r="Y29" s="29">
        <f t="shared" si="15"/>
        <v>0</v>
      </c>
      <c r="Z29" s="38">
        <f t="shared" si="15"/>
        <v>0</v>
      </c>
      <c r="AA29" s="38">
        <f t="shared" si="15"/>
        <v>0</v>
      </c>
      <c r="AB29" s="38">
        <f t="shared" si="15"/>
        <v>0</v>
      </c>
      <c r="AC29" s="39">
        <f t="shared" si="15"/>
        <v>0</v>
      </c>
      <c r="AD29" s="39">
        <f t="shared" si="15"/>
        <v>0</v>
      </c>
      <c r="AE29" s="39">
        <f t="shared" si="15"/>
        <v>0</v>
      </c>
      <c r="AF29" s="38">
        <f t="shared" si="15"/>
        <v>0</v>
      </c>
      <c r="AG29" s="38">
        <f t="shared" si="15"/>
        <v>0</v>
      </c>
      <c r="AH29" s="38">
        <f t="shared" si="15"/>
        <v>0</v>
      </c>
      <c r="AI29" s="38">
        <f t="shared" si="15"/>
        <v>0</v>
      </c>
      <c r="AJ29" s="38">
        <f t="shared" si="15"/>
        <v>0</v>
      </c>
      <c r="AK29" s="29">
        <f t="shared" si="15"/>
        <v>0</v>
      </c>
      <c r="AL29" s="74">
        <f>SUM(AI29+AF29+AC29+Z29+W29+T29+Q29+N29+K29+H29+E29+B29)</f>
        <v>356</v>
      </c>
      <c r="AM29" s="74">
        <f t="shared" si="11"/>
        <v>310</v>
      </c>
      <c r="AN29" s="74">
        <f t="shared" si="11"/>
        <v>722</v>
      </c>
      <c r="AO29" s="65">
        <v>620</v>
      </c>
      <c r="AP29" s="65">
        <v>508</v>
      </c>
      <c r="AQ29" s="65">
        <f>SUM(AQ18:AQ27)</f>
        <v>1168</v>
      </c>
      <c r="AR29" s="81">
        <f>SUM(AR18:AR27)</f>
        <v>713</v>
      </c>
      <c r="AS29" s="81">
        <f>SUM(AS18:AS27)</f>
        <v>438</v>
      </c>
      <c r="AT29" s="81">
        <f>SUM(AT18:AT27)</f>
        <v>1242</v>
      </c>
      <c r="AU29" s="66">
        <v>717</v>
      </c>
      <c r="AV29" s="66">
        <v>524</v>
      </c>
      <c r="AW29" s="66">
        <v>1291</v>
      </c>
      <c r="AX29" s="67">
        <v>831</v>
      </c>
      <c r="AY29" s="67">
        <v>540</v>
      </c>
      <c r="AZ29" s="67">
        <v>1398</v>
      </c>
      <c r="BA29" s="15">
        <v>825</v>
      </c>
      <c r="BB29" s="15">
        <v>555</v>
      </c>
      <c r="BC29" s="15">
        <v>1416</v>
      </c>
      <c r="BD29" s="9">
        <v>754</v>
      </c>
      <c r="BE29" s="9">
        <v>390</v>
      </c>
      <c r="BF29" s="5">
        <v>1195</v>
      </c>
      <c r="BG29" s="33">
        <v>1234</v>
      </c>
      <c r="BH29" s="33">
        <v>617</v>
      </c>
      <c r="BI29" s="33">
        <v>593</v>
      </c>
      <c r="BJ29" s="33">
        <v>692</v>
      </c>
      <c r="BK29" s="33">
        <v>259</v>
      </c>
      <c r="BL29" s="4">
        <f>SUM(AT29+AW29+AZ29+BC29+BF29+BG29+BH29+BI29+BJ29+BK29+AQ29+AN29)</f>
        <v>11827</v>
      </c>
      <c r="BM29" s="152">
        <f t="shared" si="12"/>
        <v>4816</v>
      </c>
      <c r="BN29" s="152">
        <f t="shared" si="12"/>
        <v>3265</v>
      </c>
    </row>
    <row r="30" spans="1:66" ht="14.25" thickTop="1" thickBot="1" x14ac:dyDescent="0.25">
      <c r="A30" s="69" t="s">
        <v>35</v>
      </c>
      <c r="B30" s="70">
        <f>SUM(B29+B16+B9)</f>
        <v>72</v>
      </c>
      <c r="C30" s="70">
        <f>SUM(C29+C16+C9)</f>
        <v>81</v>
      </c>
      <c r="D30" s="70">
        <f t="shared" ref="D30:AJ30" si="16">SUM(D29+D16+D9)</f>
        <v>170</v>
      </c>
      <c r="E30" s="70">
        <f t="shared" si="16"/>
        <v>127</v>
      </c>
      <c r="F30" s="70">
        <f t="shared" si="16"/>
        <v>94</v>
      </c>
      <c r="G30" s="70">
        <f t="shared" si="16"/>
        <v>250</v>
      </c>
      <c r="H30" s="70">
        <f t="shared" si="16"/>
        <v>98</v>
      </c>
      <c r="I30" s="70">
        <f t="shared" si="16"/>
        <v>107</v>
      </c>
      <c r="J30" s="70">
        <f t="shared" si="16"/>
        <v>216</v>
      </c>
      <c r="K30" s="70">
        <f t="shared" si="16"/>
        <v>134</v>
      </c>
      <c r="L30" s="70">
        <f t="shared" si="16"/>
        <v>97</v>
      </c>
      <c r="M30" s="70">
        <f t="shared" si="16"/>
        <v>245</v>
      </c>
      <c r="N30" s="70">
        <f t="shared" si="16"/>
        <v>147</v>
      </c>
      <c r="O30" s="70">
        <f t="shared" si="16"/>
        <v>98</v>
      </c>
      <c r="P30" s="70">
        <f t="shared" si="16"/>
        <v>254</v>
      </c>
      <c r="Q30" s="70">
        <f t="shared" si="16"/>
        <v>247</v>
      </c>
      <c r="R30" s="70">
        <f t="shared" si="16"/>
        <v>209</v>
      </c>
      <c r="S30" s="70">
        <f t="shared" si="16"/>
        <v>629</v>
      </c>
      <c r="T30" s="70">
        <f t="shared" si="16"/>
        <v>0</v>
      </c>
      <c r="U30" s="70">
        <f t="shared" si="16"/>
        <v>0</v>
      </c>
      <c r="V30" s="70">
        <f t="shared" si="16"/>
        <v>0</v>
      </c>
      <c r="W30" s="70">
        <f t="shared" si="16"/>
        <v>0</v>
      </c>
      <c r="X30" s="70">
        <f t="shared" si="16"/>
        <v>0</v>
      </c>
      <c r="Y30" s="70">
        <f t="shared" si="16"/>
        <v>0</v>
      </c>
      <c r="Z30" s="70">
        <f t="shared" si="16"/>
        <v>0</v>
      </c>
      <c r="AA30" s="70">
        <f t="shared" si="16"/>
        <v>0</v>
      </c>
      <c r="AB30" s="70">
        <f t="shared" si="16"/>
        <v>0</v>
      </c>
      <c r="AC30" s="70">
        <f t="shared" si="16"/>
        <v>0</v>
      </c>
      <c r="AD30" s="70">
        <f t="shared" si="16"/>
        <v>0</v>
      </c>
      <c r="AE30" s="70">
        <f t="shared" si="16"/>
        <v>0</v>
      </c>
      <c r="AF30" s="70">
        <f t="shared" si="16"/>
        <v>0</v>
      </c>
      <c r="AG30" s="70">
        <f t="shared" si="16"/>
        <v>0</v>
      </c>
      <c r="AH30" s="70">
        <f t="shared" si="16"/>
        <v>0</v>
      </c>
      <c r="AI30" s="70">
        <f t="shared" si="16"/>
        <v>0</v>
      </c>
      <c r="AJ30" s="70">
        <f t="shared" si="16"/>
        <v>0</v>
      </c>
      <c r="AK30" s="70">
        <f>SUM(AK29+AK16+AK9)</f>
        <v>0</v>
      </c>
      <c r="AL30" s="73">
        <f>SUM(AI30+AF30+AC30+Z30+W30+T30+Q30+N30+K30+H30+E30+B30)</f>
        <v>825</v>
      </c>
      <c r="AM30" s="73">
        <f t="shared" si="11"/>
        <v>686</v>
      </c>
      <c r="AN30" s="73">
        <f>SUM(AK30+AH30+AE30+AB30+Y30+V30+S30+P30+M30+J30+G30+D30)</f>
        <v>1764</v>
      </c>
      <c r="AO30" s="65">
        <f t="shared" ref="AO30:AP30" si="17">SUM(AO9+AO16+AO29)</f>
        <v>1363</v>
      </c>
      <c r="AP30" s="65">
        <f t="shared" si="17"/>
        <v>1122</v>
      </c>
      <c r="AQ30" s="65">
        <f>SUM(AQ9+AQ16+AQ29)</f>
        <v>2614</v>
      </c>
      <c r="AR30" s="81">
        <f>SUM(AR29+AR16+AR9)</f>
        <v>1579</v>
      </c>
      <c r="AS30" s="81">
        <f>SUM(AS29+AS16+AS9)</f>
        <v>1284</v>
      </c>
      <c r="AT30" s="81">
        <f>SUM(AT29+AT16+AT9)</f>
        <v>3043</v>
      </c>
      <c r="AU30" s="66">
        <v>1205</v>
      </c>
      <c r="AV30" s="66">
        <v>1628</v>
      </c>
      <c r="AW30" s="66">
        <v>2890</v>
      </c>
      <c r="AX30" s="68">
        <v>1586</v>
      </c>
      <c r="AY30" s="68">
        <v>1372</v>
      </c>
      <c r="AZ30" s="68">
        <v>3014</v>
      </c>
      <c r="BA30" s="49">
        <v>1685</v>
      </c>
      <c r="BB30" s="49">
        <v>1151</v>
      </c>
      <c r="BC30" s="49">
        <v>2953</v>
      </c>
      <c r="BD30" s="47">
        <v>1834</v>
      </c>
      <c r="BE30" s="47">
        <v>974</v>
      </c>
      <c r="BF30" s="47">
        <v>2887</v>
      </c>
      <c r="BG30" s="47">
        <v>3730</v>
      </c>
      <c r="BH30" s="47">
        <v>1374</v>
      </c>
      <c r="BI30" s="47">
        <v>1270</v>
      </c>
      <c r="BJ30" s="47">
        <v>1232</v>
      </c>
      <c r="BK30" s="47">
        <v>501</v>
      </c>
      <c r="BL30" s="4">
        <f>SUM(AT30+AW30+AZ30+BC30+BF30+BG30+BH30+BI30+BJ30+BK30+AQ30+AN30)</f>
        <v>27272</v>
      </c>
      <c r="BM30" s="152">
        <f>SUM(AR30+AU30+AX30+BA30+BD30+AO30+AL30)</f>
        <v>10077</v>
      </c>
      <c r="BN30" s="152">
        <f>SUM(AS30+AV30+AY30+BB30+BE30+AP30+AN30)</f>
        <v>9295</v>
      </c>
    </row>
    <row r="31" spans="1:66" ht="13.5" thickTop="1" x14ac:dyDescent="0.2"/>
    <row r="33" spans="10:19" x14ac:dyDescent="0.2">
      <c r="Q33" s="147" t="s">
        <v>78</v>
      </c>
      <c r="R33" s="189" t="s">
        <v>79</v>
      </c>
      <c r="S33" s="189"/>
    </row>
    <row r="34" spans="10:19" x14ac:dyDescent="0.2">
      <c r="Q34" s="145" t="s">
        <v>55</v>
      </c>
      <c r="R34" s="229" t="s">
        <v>92</v>
      </c>
      <c r="S34" s="229"/>
    </row>
    <row r="35" spans="10:19" x14ac:dyDescent="0.2">
      <c r="Q35" s="145" t="s">
        <v>87</v>
      </c>
      <c r="R35" s="229" t="s">
        <v>114</v>
      </c>
      <c r="S35" s="229"/>
    </row>
    <row r="36" spans="10:19" x14ac:dyDescent="0.2">
      <c r="J36" s="61"/>
      <c r="Q36" s="145" t="s">
        <v>89</v>
      </c>
      <c r="R36" s="229" t="s">
        <v>124</v>
      </c>
      <c r="S36" s="229"/>
    </row>
    <row r="37" spans="10:19" x14ac:dyDescent="0.2">
      <c r="J37" s="61"/>
      <c r="Q37" s="158" t="s">
        <v>12</v>
      </c>
      <c r="R37" s="225" t="s">
        <v>93</v>
      </c>
      <c r="S37" s="227"/>
    </row>
    <row r="38" spans="10:19" x14ac:dyDescent="0.2">
      <c r="J38" s="61"/>
      <c r="Q38" s="158" t="s">
        <v>10</v>
      </c>
      <c r="R38" s="225" t="s">
        <v>94</v>
      </c>
      <c r="S38" s="227"/>
    </row>
    <row r="39" spans="10:19" x14ac:dyDescent="0.2">
      <c r="J39" s="61"/>
      <c r="Q39" s="158" t="s">
        <v>71</v>
      </c>
      <c r="R39" s="225" t="s">
        <v>95</v>
      </c>
      <c r="S39" s="227"/>
    </row>
    <row r="40" spans="10:19" x14ac:dyDescent="0.2">
      <c r="J40" s="61"/>
      <c r="Q40" s="158" t="s">
        <v>96</v>
      </c>
      <c r="R40" s="225" t="s">
        <v>97</v>
      </c>
      <c r="S40" s="227"/>
    </row>
    <row r="41" spans="10:19" x14ac:dyDescent="0.2">
      <c r="J41" s="61"/>
      <c r="Q41" s="158" t="s">
        <v>82</v>
      </c>
      <c r="R41" s="225" t="s">
        <v>98</v>
      </c>
      <c r="S41" s="227"/>
    </row>
    <row r="42" spans="10:19" x14ac:dyDescent="0.2">
      <c r="J42" s="61"/>
      <c r="Q42" s="158" t="s">
        <v>99</v>
      </c>
      <c r="R42" s="225" t="s">
        <v>100</v>
      </c>
      <c r="S42" s="227"/>
    </row>
    <row r="43" spans="10:19" x14ac:dyDescent="0.2">
      <c r="J43" s="61"/>
      <c r="Q43" s="158" t="s">
        <v>101</v>
      </c>
      <c r="R43" s="225" t="s">
        <v>95</v>
      </c>
      <c r="S43" s="227"/>
    </row>
    <row r="44" spans="10:19" x14ac:dyDescent="0.2">
      <c r="J44" s="61"/>
      <c r="Q44" s="158" t="s">
        <v>102</v>
      </c>
      <c r="R44" s="233" t="s">
        <v>97</v>
      </c>
      <c r="S44" s="234"/>
    </row>
    <row r="45" spans="10:19" x14ac:dyDescent="0.2">
      <c r="J45" s="61"/>
      <c r="Q45" s="158" t="s">
        <v>53</v>
      </c>
      <c r="R45" s="233" t="s">
        <v>95</v>
      </c>
      <c r="S45" s="234"/>
    </row>
    <row r="46" spans="10:19" x14ac:dyDescent="0.2">
      <c r="Q46" s="146"/>
      <c r="R46" s="157" t="s">
        <v>115</v>
      </c>
      <c r="S46" s="157"/>
    </row>
    <row r="48" spans="10:19" x14ac:dyDescent="0.2">
      <c r="N48" s="144"/>
      <c r="O48" s="144"/>
      <c r="P48" s="144"/>
    </row>
  </sheetData>
  <mergeCells count="36">
    <mergeCell ref="R42:S42"/>
    <mergeCell ref="R43:S43"/>
    <mergeCell ref="R44:S44"/>
    <mergeCell ref="R45:S45"/>
    <mergeCell ref="R37:S37"/>
    <mergeCell ref="R38:S38"/>
    <mergeCell ref="R39:S39"/>
    <mergeCell ref="R40:S40"/>
    <mergeCell ref="R41:S41"/>
    <mergeCell ref="A3:A4"/>
    <mergeCell ref="B3:AQ3"/>
    <mergeCell ref="BD3:BN3"/>
    <mergeCell ref="B4:D4"/>
    <mergeCell ref="E4:G4"/>
    <mergeCell ref="H4:J4"/>
    <mergeCell ref="K4:M4"/>
    <mergeCell ref="N4:P4"/>
    <mergeCell ref="Q4:S4"/>
    <mergeCell ref="T4:V4"/>
    <mergeCell ref="BL4:BN4"/>
    <mergeCell ref="AR4:AT4"/>
    <mergeCell ref="AU4:AW4"/>
    <mergeCell ref="AX4:AZ4"/>
    <mergeCell ref="BA4:BC4"/>
    <mergeCell ref="BD4:BF4"/>
    <mergeCell ref="R33:S33"/>
    <mergeCell ref="R34:S34"/>
    <mergeCell ref="R35:S35"/>
    <mergeCell ref="R36:S36"/>
    <mergeCell ref="AO4:AQ4"/>
    <mergeCell ref="AL4:AN4"/>
    <mergeCell ref="W4:Y4"/>
    <mergeCell ref="Z4:AB4"/>
    <mergeCell ref="AC4:AE4"/>
    <mergeCell ref="AF4:AH4"/>
    <mergeCell ref="AI4:AK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44"/>
  <sheetViews>
    <sheetView topLeftCell="J1" workbookViewId="0">
      <selection activeCell="Q14" sqref="Q14"/>
    </sheetView>
  </sheetViews>
  <sheetFormatPr baseColWidth="10" defaultRowHeight="12.75" x14ac:dyDescent="0.2"/>
  <cols>
    <col min="1" max="1" width="21.85546875" customWidth="1"/>
    <col min="2" max="22" width="11.42578125" customWidth="1"/>
    <col min="23" max="37" width="11.42578125" hidden="1" customWidth="1"/>
    <col min="38" max="63" width="11.42578125" customWidth="1"/>
  </cols>
  <sheetData>
    <row r="2" spans="1:66" ht="13.5" thickBot="1" x14ac:dyDescent="0.25"/>
    <row r="3" spans="1:66" ht="13.5" thickBot="1" x14ac:dyDescent="0.25">
      <c r="A3" s="216" t="s">
        <v>3</v>
      </c>
      <c r="B3" s="191" t="s">
        <v>4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214" t="s">
        <v>36</v>
      </c>
      <c r="BE3" s="215"/>
      <c r="BF3" s="215"/>
      <c r="BG3" s="215"/>
      <c r="BH3" s="215"/>
      <c r="BI3" s="215"/>
      <c r="BJ3" s="215"/>
      <c r="BK3" s="215"/>
      <c r="BL3" s="215"/>
      <c r="BM3" s="215"/>
      <c r="BN3" s="215"/>
    </row>
    <row r="4" spans="1:66" ht="13.5" thickBot="1" x14ac:dyDescent="0.25">
      <c r="A4" s="216"/>
      <c r="B4" s="209" t="s">
        <v>31</v>
      </c>
      <c r="C4" s="209"/>
      <c r="D4" s="209"/>
      <c r="E4" s="209" t="s">
        <v>32</v>
      </c>
      <c r="F4" s="209"/>
      <c r="G4" s="209"/>
      <c r="H4" s="209" t="s">
        <v>22</v>
      </c>
      <c r="I4" s="209"/>
      <c r="J4" s="209"/>
      <c r="K4" s="209" t="s">
        <v>23</v>
      </c>
      <c r="L4" s="209"/>
      <c r="M4" s="209"/>
      <c r="N4" s="191" t="s">
        <v>24</v>
      </c>
      <c r="O4" s="192"/>
      <c r="P4" s="193"/>
      <c r="Q4" s="210" t="s">
        <v>25</v>
      </c>
      <c r="R4" s="211"/>
      <c r="S4" s="212"/>
      <c r="T4" s="191" t="s">
        <v>26</v>
      </c>
      <c r="U4" s="192"/>
      <c r="V4" s="193"/>
      <c r="W4" s="191" t="s">
        <v>42</v>
      </c>
      <c r="X4" s="192"/>
      <c r="Y4" s="193"/>
      <c r="Z4" s="221" t="s">
        <v>27</v>
      </c>
      <c r="AA4" s="222"/>
      <c r="AB4" s="223"/>
      <c r="AC4" s="191" t="s">
        <v>28</v>
      </c>
      <c r="AD4" s="192"/>
      <c r="AE4" s="193"/>
      <c r="AF4" s="191" t="s">
        <v>29</v>
      </c>
      <c r="AG4" s="192"/>
      <c r="AH4" s="193"/>
      <c r="AI4" s="209" t="s">
        <v>30</v>
      </c>
      <c r="AJ4" s="209"/>
      <c r="AK4" s="209"/>
      <c r="AL4" s="200">
        <v>2016</v>
      </c>
      <c r="AM4" s="201"/>
      <c r="AN4" s="202"/>
      <c r="AO4" s="224">
        <v>2015</v>
      </c>
      <c r="AP4" s="224"/>
      <c r="AQ4" s="224"/>
      <c r="AR4" s="194">
        <v>2014</v>
      </c>
      <c r="AS4" s="195"/>
      <c r="AT4" s="196"/>
      <c r="AU4" s="197">
        <v>2013</v>
      </c>
      <c r="AV4" s="198"/>
      <c r="AW4" s="199"/>
      <c r="AX4" s="203">
        <v>2012</v>
      </c>
      <c r="AY4" s="204"/>
      <c r="AZ4" s="205"/>
      <c r="BA4" s="206">
        <v>2011</v>
      </c>
      <c r="BB4" s="207"/>
      <c r="BC4" s="208"/>
      <c r="BD4" s="217">
        <v>2010</v>
      </c>
      <c r="BE4" s="218"/>
      <c r="BF4" s="219"/>
      <c r="BG4" s="163">
        <v>2009</v>
      </c>
      <c r="BH4" s="163">
        <v>2008</v>
      </c>
      <c r="BI4" s="163">
        <v>2007</v>
      </c>
      <c r="BJ4" s="163">
        <v>2006</v>
      </c>
      <c r="BK4" s="159">
        <v>2005</v>
      </c>
      <c r="BL4" s="220" t="s">
        <v>47</v>
      </c>
      <c r="BM4" s="220"/>
      <c r="BN4" s="220"/>
    </row>
    <row r="5" spans="1:66" ht="13.5" thickBot="1" x14ac:dyDescent="0.25">
      <c r="A5" s="1" t="s">
        <v>5</v>
      </c>
      <c r="B5" s="14" t="s">
        <v>39</v>
      </c>
      <c r="C5" s="14" t="s">
        <v>40</v>
      </c>
      <c r="D5" s="15" t="s">
        <v>41</v>
      </c>
      <c r="E5" s="15" t="s">
        <v>39</v>
      </c>
      <c r="F5" s="15" t="s">
        <v>40</v>
      </c>
      <c r="G5" s="15" t="s">
        <v>41</v>
      </c>
      <c r="H5" s="15" t="s">
        <v>39</v>
      </c>
      <c r="I5" s="15" t="s">
        <v>40</v>
      </c>
      <c r="J5" s="15" t="s">
        <v>41</v>
      </c>
      <c r="K5" s="15" t="s">
        <v>39</v>
      </c>
      <c r="L5" s="15" t="s">
        <v>40</v>
      </c>
      <c r="M5" s="15" t="s">
        <v>41</v>
      </c>
      <c r="N5" s="15" t="s">
        <v>39</v>
      </c>
      <c r="O5" s="15" t="s">
        <v>40</v>
      </c>
      <c r="P5" s="15" t="s">
        <v>41</v>
      </c>
      <c r="Q5" s="21" t="s">
        <v>39</v>
      </c>
      <c r="R5" s="21" t="s">
        <v>40</v>
      </c>
      <c r="S5" s="21" t="s">
        <v>41</v>
      </c>
      <c r="T5" s="21" t="s">
        <v>39</v>
      </c>
      <c r="U5" s="21" t="s">
        <v>40</v>
      </c>
      <c r="V5" s="21" t="s">
        <v>41</v>
      </c>
      <c r="W5" s="11" t="s">
        <v>39</v>
      </c>
      <c r="X5" s="11" t="s">
        <v>40</v>
      </c>
      <c r="Y5" s="11" t="s">
        <v>41</v>
      </c>
      <c r="Z5" s="11" t="s">
        <v>39</v>
      </c>
      <c r="AA5" s="11" t="s">
        <v>40</v>
      </c>
      <c r="AB5" s="21" t="s">
        <v>41</v>
      </c>
      <c r="AC5" s="11" t="s">
        <v>39</v>
      </c>
      <c r="AD5" s="11" t="s">
        <v>40</v>
      </c>
      <c r="AE5" s="11" t="s">
        <v>41</v>
      </c>
      <c r="AF5" s="11" t="s">
        <v>39</v>
      </c>
      <c r="AG5" s="11" t="s">
        <v>40</v>
      </c>
      <c r="AH5" s="11" t="s">
        <v>41</v>
      </c>
      <c r="AI5" s="11" t="s">
        <v>39</v>
      </c>
      <c r="AJ5" s="11" t="s">
        <v>40</v>
      </c>
      <c r="AK5" s="21" t="s">
        <v>41</v>
      </c>
      <c r="AL5" s="64" t="s">
        <v>39</v>
      </c>
      <c r="AM5" s="64" t="s">
        <v>40</v>
      </c>
      <c r="AN5" s="64" t="s">
        <v>41</v>
      </c>
      <c r="AO5" s="65" t="s">
        <v>39</v>
      </c>
      <c r="AP5" s="65" t="s">
        <v>40</v>
      </c>
      <c r="AQ5" s="65" t="s">
        <v>41</v>
      </c>
      <c r="AR5" s="81" t="s">
        <v>39</v>
      </c>
      <c r="AS5" s="81" t="s">
        <v>40</v>
      </c>
      <c r="AT5" s="81" t="s">
        <v>41</v>
      </c>
      <c r="AU5" s="66" t="s">
        <v>39</v>
      </c>
      <c r="AV5" s="66" t="s">
        <v>40</v>
      </c>
      <c r="AW5" s="66" t="s">
        <v>41</v>
      </c>
      <c r="AX5" s="67" t="s">
        <v>39</v>
      </c>
      <c r="AY5" s="67" t="s">
        <v>40</v>
      </c>
      <c r="AZ5" s="67" t="s">
        <v>41</v>
      </c>
      <c r="BA5" s="15" t="s">
        <v>39</v>
      </c>
      <c r="BB5" s="15" t="s">
        <v>40</v>
      </c>
      <c r="BC5" s="15" t="s">
        <v>41</v>
      </c>
      <c r="BD5" s="9" t="s">
        <v>39</v>
      </c>
      <c r="BE5" s="9" t="s">
        <v>40</v>
      </c>
      <c r="BF5" s="5" t="s">
        <v>41</v>
      </c>
      <c r="BG5" s="165"/>
      <c r="BH5" s="165"/>
      <c r="BI5" s="19"/>
      <c r="BJ5" s="19"/>
      <c r="BK5" s="19"/>
      <c r="BL5" s="4" t="s">
        <v>48</v>
      </c>
      <c r="BM5" s="36" t="s">
        <v>49</v>
      </c>
      <c r="BN5" s="36" t="s">
        <v>50</v>
      </c>
    </row>
    <row r="6" spans="1:66" ht="13.5" thickBot="1" x14ac:dyDescent="0.25">
      <c r="A6" s="72" t="s">
        <v>6</v>
      </c>
      <c r="B6" s="163">
        <v>11</v>
      </c>
      <c r="C6" s="163">
        <v>22</v>
      </c>
      <c r="D6" s="11">
        <v>33</v>
      </c>
      <c r="E6" s="163">
        <v>50</v>
      </c>
      <c r="F6" s="163">
        <v>31</v>
      </c>
      <c r="G6" s="11">
        <v>84</v>
      </c>
      <c r="H6" s="163">
        <v>15</v>
      </c>
      <c r="I6" s="163">
        <v>37</v>
      </c>
      <c r="J6" s="11">
        <v>54</v>
      </c>
      <c r="K6" s="9">
        <v>35</v>
      </c>
      <c r="L6" s="9">
        <v>19</v>
      </c>
      <c r="M6" s="11">
        <v>60</v>
      </c>
      <c r="N6" s="9">
        <v>41</v>
      </c>
      <c r="O6" s="9">
        <v>26</v>
      </c>
      <c r="P6" s="11">
        <v>71</v>
      </c>
      <c r="Q6" s="9">
        <v>62</v>
      </c>
      <c r="R6" s="9">
        <v>65</v>
      </c>
      <c r="S6" s="21">
        <v>198</v>
      </c>
      <c r="T6" s="163">
        <v>28</v>
      </c>
      <c r="U6" s="163">
        <v>70</v>
      </c>
      <c r="V6" s="21">
        <v>126</v>
      </c>
      <c r="W6" s="26"/>
      <c r="X6" s="26"/>
      <c r="Y6" s="21"/>
      <c r="Z6" s="30"/>
      <c r="AA6" s="30"/>
      <c r="AB6" s="23"/>
      <c r="AC6" s="163"/>
      <c r="AD6" s="163"/>
      <c r="AE6" s="11"/>
      <c r="AF6" s="161"/>
      <c r="AG6" s="161"/>
      <c r="AH6" s="35"/>
      <c r="AI6" s="164"/>
      <c r="AJ6" s="164"/>
      <c r="AK6" s="11"/>
      <c r="AL6" s="64">
        <f>SUM(AI6+AF6+AC6+Z6+W6+T6+Q6+N6+K6+H6+E6+B6)</f>
        <v>242</v>
      </c>
      <c r="AM6" s="64">
        <f>SUM(AJ6+AG6+AD6+AA6+X6+U6+R6+O6+L6+I6+F6+C6)</f>
        <v>270</v>
      </c>
      <c r="AN6" s="64">
        <f>SUM(AK6+AH6+AE6+AB6+Y6+V6+S6+P6+M6+J6+G6+D6)</f>
        <v>626</v>
      </c>
      <c r="AO6" s="65">
        <v>471</v>
      </c>
      <c r="AP6" s="65">
        <v>355</v>
      </c>
      <c r="AQ6" s="65">
        <v>855</v>
      </c>
      <c r="AR6" s="81">
        <v>441</v>
      </c>
      <c r="AS6" s="81">
        <v>559</v>
      </c>
      <c r="AT6" s="81">
        <v>1072</v>
      </c>
      <c r="AU6" s="66">
        <v>108</v>
      </c>
      <c r="AV6" s="66">
        <v>798</v>
      </c>
      <c r="AW6" s="66">
        <v>911</v>
      </c>
      <c r="AX6" s="67">
        <v>380</v>
      </c>
      <c r="AY6" s="67">
        <v>584</v>
      </c>
      <c r="AZ6" s="67">
        <v>990</v>
      </c>
      <c r="BA6" s="48">
        <v>358</v>
      </c>
      <c r="BB6" s="48">
        <v>304</v>
      </c>
      <c r="BC6" s="15">
        <v>724</v>
      </c>
      <c r="BD6" s="9">
        <v>655</v>
      </c>
      <c r="BE6" s="9">
        <v>370</v>
      </c>
      <c r="BF6" s="5">
        <v>1034</v>
      </c>
      <c r="BG6" s="163">
        <v>2003</v>
      </c>
      <c r="BH6" s="163">
        <v>588</v>
      </c>
      <c r="BI6" s="163">
        <v>573</v>
      </c>
      <c r="BJ6" s="163">
        <v>432</v>
      </c>
      <c r="BK6" s="159">
        <v>192</v>
      </c>
      <c r="BL6" s="4">
        <f>SUM(AT6+AW6+AZ6+BC6+BF6+BG6+BH6+BI6+BJ6+BK6+AQ6+AN6)</f>
        <v>10000</v>
      </c>
      <c r="BM6" s="163">
        <f>SUM(AL6+AO6+AR6+AU6+AX6+BA6+BD6)</f>
        <v>2655</v>
      </c>
      <c r="BN6" s="163">
        <f>SUM(AS6+AV6+AY6+BB6+BE6+AP6+AM6)</f>
        <v>3240</v>
      </c>
    </row>
    <row r="7" spans="1:66" ht="13.5" thickBot="1" x14ac:dyDescent="0.25">
      <c r="A7" s="72" t="s">
        <v>7</v>
      </c>
      <c r="B7" s="163">
        <v>4</v>
      </c>
      <c r="C7" s="163">
        <v>1</v>
      </c>
      <c r="D7" s="11">
        <v>16</v>
      </c>
      <c r="E7" s="163">
        <v>8</v>
      </c>
      <c r="F7" s="163">
        <v>3</v>
      </c>
      <c r="G7" s="11">
        <v>17</v>
      </c>
      <c r="H7" s="163">
        <v>4</v>
      </c>
      <c r="I7" s="163">
        <v>3</v>
      </c>
      <c r="J7" s="11">
        <v>12</v>
      </c>
      <c r="K7" s="9">
        <v>12</v>
      </c>
      <c r="L7" s="9">
        <v>4</v>
      </c>
      <c r="M7" s="11">
        <v>18</v>
      </c>
      <c r="N7" s="9">
        <v>12</v>
      </c>
      <c r="O7" s="9">
        <v>4</v>
      </c>
      <c r="P7" s="11">
        <v>18</v>
      </c>
      <c r="Q7" s="9">
        <v>16</v>
      </c>
      <c r="R7" s="9">
        <v>5</v>
      </c>
      <c r="S7" s="21">
        <v>52</v>
      </c>
      <c r="T7" s="163">
        <v>4</v>
      </c>
      <c r="U7" s="163">
        <v>8</v>
      </c>
      <c r="V7" s="21">
        <v>42</v>
      </c>
      <c r="W7" s="26"/>
      <c r="X7" s="26"/>
      <c r="Y7" s="21"/>
      <c r="Z7" s="30"/>
      <c r="AA7" s="30"/>
      <c r="AB7" s="23"/>
      <c r="AC7" s="163"/>
      <c r="AD7" s="163"/>
      <c r="AE7" s="11"/>
      <c r="AF7" s="161"/>
      <c r="AG7" s="161"/>
      <c r="AH7" s="35"/>
      <c r="AI7" s="164"/>
      <c r="AJ7" s="164"/>
      <c r="AK7" s="11"/>
      <c r="AL7" s="64">
        <f t="shared" ref="AL7:AN9" si="0">SUM(AI7+AF7+AC7+Z7+W7+T7+Q7+N7+K7+H7+E7+B7)</f>
        <v>60</v>
      </c>
      <c r="AM7" s="64">
        <f t="shared" si="0"/>
        <v>28</v>
      </c>
      <c r="AN7" s="64">
        <f t="shared" si="0"/>
        <v>175</v>
      </c>
      <c r="AO7" s="65">
        <v>35</v>
      </c>
      <c r="AP7" s="65">
        <v>38</v>
      </c>
      <c r="AQ7" s="65">
        <v>79</v>
      </c>
      <c r="AR7" s="81">
        <v>58</v>
      </c>
      <c r="AS7" s="81">
        <v>16</v>
      </c>
      <c r="AT7" s="81">
        <v>82</v>
      </c>
      <c r="AU7" s="66">
        <v>76</v>
      </c>
      <c r="AV7" s="66">
        <v>33</v>
      </c>
      <c r="AW7" s="66">
        <v>109</v>
      </c>
      <c r="AX7" s="67">
        <v>47</v>
      </c>
      <c r="AY7" s="67">
        <v>41</v>
      </c>
      <c r="AZ7" s="67">
        <v>89</v>
      </c>
      <c r="BA7" s="48">
        <v>46</v>
      </c>
      <c r="BB7" s="48">
        <v>19</v>
      </c>
      <c r="BC7" s="15">
        <v>84</v>
      </c>
      <c r="BD7" s="9">
        <v>51</v>
      </c>
      <c r="BE7" s="9">
        <v>22</v>
      </c>
      <c r="BF7" s="5">
        <v>88</v>
      </c>
      <c r="BG7" s="163">
        <v>341</v>
      </c>
      <c r="BH7" s="163">
        <v>63</v>
      </c>
      <c r="BI7" s="163">
        <v>78</v>
      </c>
      <c r="BJ7" s="163">
        <v>63</v>
      </c>
      <c r="BK7" s="159">
        <v>41</v>
      </c>
      <c r="BL7" s="4">
        <f>SUM(AT7+AW7+AZ7+BC7+BF7+BG7+BH7+BI7+BJ7+BK7+AQ7+AN7)</f>
        <v>1292</v>
      </c>
      <c r="BM7" s="163">
        <f t="shared" ref="BM7:BM8" si="1">SUM(AL7+AO7+AR7+AU7+AX7+BA7+BD7)</f>
        <v>373</v>
      </c>
      <c r="BN7" s="163">
        <f t="shared" ref="BN7:BN8" si="2">SUM(AS7+AV7+AY7+BB7+BE7+AP7+AM7)</f>
        <v>197</v>
      </c>
    </row>
    <row r="8" spans="1:66" ht="13.5" thickBot="1" x14ac:dyDescent="0.25">
      <c r="A8" s="72" t="s">
        <v>8</v>
      </c>
      <c r="B8" s="163">
        <v>5</v>
      </c>
      <c r="C8" s="163">
        <v>6</v>
      </c>
      <c r="D8" s="11">
        <v>11</v>
      </c>
      <c r="E8" s="163">
        <v>8</v>
      </c>
      <c r="F8" s="163">
        <v>5</v>
      </c>
      <c r="G8" s="11">
        <v>13</v>
      </c>
      <c r="H8" s="163">
        <v>6</v>
      </c>
      <c r="I8" s="163">
        <v>3</v>
      </c>
      <c r="J8" s="11">
        <v>9</v>
      </c>
      <c r="K8" s="9">
        <v>8</v>
      </c>
      <c r="L8" s="9">
        <v>7</v>
      </c>
      <c r="M8" s="11">
        <v>15</v>
      </c>
      <c r="N8" s="9">
        <v>18</v>
      </c>
      <c r="O8" s="9">
        <v>4</v>
      </c>
      <c r="P8" s="11">
        <v>22</v>
      </c>
      <c r="Q8" s="9">
        <v>9</v>
      </c>
      <c r="R8" s="9">
        <v>7</v>
      </c>
      <c r="S8" s="21">
        <v>16</v>
      </c>
      <c r="T8" s="163">
        <v>6</v>
      </c>
      <c r="U8" s="163">
        <v>9</v>
      </c>
      <c r="V8" s="21">
        <v>15</v>
      </c>
      <c r="W8" s="26"/>
      <c r="X8" s="26"/>
      <c r="Y8" s="21"/>
      <c r="Z8" s="30"/>
      <c r="AA8" s="30"/>
      <c r="AB8" s="23"/>
      <c r="AC8" s="163"/>
      <c r="AD8" s="163"/>
      <c r="AE8" s="11"/>
      <c r="AF8" s="161"/>
      <c r="AG8" s="161"/>
      <c r="AH8" s="35"/>
      <c r="AI8" s="164"/>
      <c r="AJ8" s="164"/>
      <c r="AK8" s="11"/>
      <c r="AL8" s="64">
        <f t="shared" si="0"/>
        <v>60</v>
      </c>
      <c r="AM8" s="64">
        <f t="shared" si="0"/>
        <v>41</v>
      </c>
      <c r="AN8" s="64">
        <f t="shared" si="0"/>
        <v>101</v>
      </c>
      <c r="AO8" s="65">
        <v>61</v>
      </c>
      <c r="AP8" s="65">
        <v>55</v>
      </c>
      <c r="AQ8" s="65">
        <v>117</v>
      </c>
      <c r="AR8" s="81">
        <v>52</v>
      </c>
      <c r="AS8" s="81">
        <v>35</v>
      </c>
      <c r="AT8" s="81">
        <v>87</v>
      </c>
      <c r="AU8" s="66">
        <v>33</v>
      </c>
      <c r="AV8" s="66">
        <v>25</v>
      </c>
      <c r="AW8" s="66">
        <v>59</v>
      </c>
      <c r="AX8" s="67">
        <v>23</v>
      </c>
      <c r="AY8" s="67">
        <v>4</v>
      </c>
      <c r="AZ8" s="67">
        <v>27</v>
      </c>
      <c r="BA8" s="48">
        <v>36</v>
      </c>
      <c r="BB8" s="48">
        <v>22</v>
      </c>
      <c r="BC8" s="15">
        <v>58</v>
      </c>
      <c r="BD8" s="9">
        <v>38</v>
      </c>
      <c r="BE8" s="9">
        <v>16</v>
      </c>
      <c r="BF8" s="5">
        <v>55</v>
      </c>
      <c r="BG8" s="163">
        <v>28</v>
      </c>
      <c r="BH8" s="163">
        <v>15</v>
      </c>
      <c r="BI8" s="163">
        <v>8</v>
      </c>
      <c r="BJ8" s="163">
        <v>14</v>
      </c>
      <c r="BK8" s="159">
        <v>2</v>
      </c>
      <c r="BL8" s="4">
        <f>SUM(AT8+AW8+AZ8+BC8+BF8+BG8+BH8+BI8+BJ8+BK8+AQ8+AN8)</f>
        <v>571</v>
      </c>
      <c r="BM8" s="163">
        <f t="shared" si="1"/>
        <v>303</v>
      </c>
      <c r="BN8" s="163">
        <f t="shared" si="2"/>
        <v>198</v>
      </c>
    </row>
    <row r="9" spans="1:66" ht="13.5" thickBot="1" x14ac:dyDescent="0.25">
      <c r="A9" s="2" t="s">
        <v>37</v>
      </c>
      <c r="B9" s="13">
        <f>SUM(B6:B8)</f>
        <v>20</v>
      </c>
      <c r="C9" s="13">
        <f>SUM(C6:C8)</f>
        <v>29</v>
      </c>
      <c r="D9" s="12">
        <f>SUM(D6:D8)</f>
        <v>60</v>
      </c>
      <c r="E9" s="4">
        <f t="shared" ref="E9:AK9" si="3">SUM(E6:E8)</f>
        <v>66</v>
      </c>
      <c r="F9" s="4">
        <f t="shared" si="3"/>
        <v>39</v>
      </c>
      <c r="G9" s="12">
        <f t="shared" si="3"/>
        <v>114</v>
      </c>
      <c r="H9" s="4">
        <f t="shared" si="3"/>
        <v>25</v>
      </c>
      <c r="I9" s="4">
        <f t="shared" si="3"/>
        <v>43</v>
      </c>
      <c r="J9" s="12">
        <f t="shared" si="3"/>
        <v>75</v>
      </c>
      <c r="K9" s="4">
        <f t="shared" si="3"/>
        <v>55</v>
      </c>
      <c r="L9" s="4">
        <f t="shared" si="3"/>
        <v>30</v>
      </c>
      <c r="M9" s="12">
        <f t="shared" si="3"/>
        <v>93</v>
      </c>
      <c r="N9" s="5">
        <f t="shared" si="3"/>
        <v>71</v>
      </c>
      <c r="O9" s="5">
        <f t="shared" si="3"/>
        <v>34</v>
      </c>
      <c r="P9" s="12">
        <f t="shared" si="3"/>
        <v>111</v>
      </c>
      <c r="Q9" s="5">
        <f t="shared" si="3"/>
        <v>87</v>
      </c>
      <c r="R9" s="5">
        <f t="shared" si="3"/>
        <v>77</v>
      </c>
      <c r="S9" s="22">
        <f t="shared" si="3"/>
        <v>266</v>
      </c>
      <c r="T9" s="4">
        <f t="shared" si="3"/>
        <v>38</v>
      </c>
      <c r="U9" s="4">
        <f t="shared" si="3"/>
        <v>87</v>
      </c>
      <c r="V9" s="22">
        <f t="shared" si="3"/>
        <v>183</v>
      </c>
      <c r="W9" s="27">
        <f t="shared" si="3"/>
        <v>0</v>
      </c>
      <c r="X9" s="27">
        <f t="shared" si="3"/>
        <v>0</v>
      </c>
      <c r="Y9" s="22">
        <f t="shared" si="3"/>
        <v>0</v>
      </c>
      <c r="Z9" s="31">
        <f t="shared" si="3"/>
        <v>0</v>
      </c>
      <c r="AA9" s="31">
        <f t="shared" si="3"/>
        <v>0</v>
      </c>
      <c r="AB9" s="24">
        <f t="shared" si="3"/>
        <v>0</v>
      </c>
      <c r="AC9" s="4">
        <f t="shared" si="3"/>
        <v>0</v>
      </c>
      <c r="AD9" s="4">
        <f t="shared" si="3"/>
        <v>0</v>
      </c>
      <c r="AE9" s="12">
        <f t="shared" si="3"/>
        <v>0</v>
      </c>
      <c r="AF9" s="10">
        <f t="shared" si="3"/>
        <v>0</v>
      </c>
      <c r="AG9" s="10">
        <f t="shared" si="3"/>
        <v>0</v>
      </c>
      <c r="AH9" s="162">
        <f t="shared" si="3"/>
        <v>0</v>
      </c>
      <c r="AI9" s="166">
        <f t="shared" si="3"/>
        <v>0</v>
      </c>
      <c r="AJ9" s="166">
        <f t="shared" si="3"/>
        <v>0</v>
      </c>
      <c r="AK9" s="12">
        <f t="shared" si="3"/>
        <v>0</v>
      </c>
      <c r="AL9" s="64">
        <f t="shared" si="0"/>
        <v>362</v>
      </c>
      <c r="AM9" s="64">
        <f t="shared" si="0"/>
        <v>339</v>
      </c>
      <c r="AN9" s="64">
        <f t="shared" si="0"/>
        <v>902</v>
      </c>
      <c r="AO9" s="65">
        <v>567</v>
      </c>
      <c r="AP9" s="65">
        <f>SUM(AP6:AP8)</f>
        <v>448</v>
      </c>
      <c r="AQ9" s="65">
        <f>SUM(AQ6:AQ8)</f>
        <v>1051</v>
      </c>
      <c r="AR9" s="81">
        <f>SUM(AR6:AR8)</f>
        <v>551</v>
      </c>
      <c r="AS9" s="81">
        <f>SUM(AS6:AS8)</f>
        <v>610</v>
      </c>
      <c r="AT9" s="81">
        <f>SUM(AT6:AT8)</f>
        <v>1241</v>
      </c>
      <c r="AU9" s="66">
        <v>217</v>
      </c>
      <c r="AV9" s="66">
        <v>856</v>
      </c>
      <c r="AW9" s="66">
        <v>1079</v>
      </c>
      <c r="AX9" s="67">
        <v>450</v>
      </c>
      <c r="AY9" s="67">
        <v>629</v>
      </c>
      <c r="AZ9" s="67">
        <v>1106</v>
      </c>
      <c r="BA9" s="15">
        <v>440</v>
      </c>
      <c r="BB9" s="15">
        <v>345</v>
      </c>
      <c r="BC9" s="15">
        <v>866</v>
      </c>
      <c r="BD9" s="9">
        <v>744</v>
      </c>
      <c r="BE9" s="9">
        <v>408</v>
      </c>
      <c r="BF9" s="5">
        <v>1177</v>
      </c>
      <c r="BG9" s="163">
        <v>2372</v>
      </c>
      <c r="BH9" s="163">
        <v>666</v>
      </c>
      <c r="BI9" s="163">
        <v>659</v>
      </c>
      <c r="BJ9" s="163">
        <v>509</v>
      </c>
      <c r="BK9" s="159">
        <v>235</v>
      </c>
      <c r="BL9" s="4">
        <f>SUM(AT9+AW9+AZ9+BC9+BF9+BG9+BH9+BI9+BJ9+BK9+AQ9+AN9)</f>
        <v>11863</v>
      </c>
      <c r="BM9" s="163">
        <f>SUM(AR9+AU9+AX9+BA9+BD9)</f>
        <v>2402</v>
      </c>
      <c r="BN9" s="163">
        <f>SUM(AS9+AV9+AY9+BB9+BE9+AQ9)</f>
        <v>3899</v>
      </c>
    </row>
    <row r="10" spans="1:66" ht="13.5" thickBot="1" x14ac:dyDescent="0.25">
      <c r="A10" s="16" t="s">
        <v>9</v>
      </c>
      <c r="B10" s="14" t="s">
        <v>39</v>
      </c>
      <c r="C10" s="14" t="s">
        <v>40</v>
      </c>
      <c r="D10" s="15" t="s">
        <v>41</v>
      </c>
      <c r="E10" s="15" t="s">
        <v>39</v>
      </c>
      <c r="F10" s="15" t="s">
        <v>40</v>
      </c>
      <c r="G10" s="15" t="s">
        <v>41</v>
      </c>
      <c r="H10" s="15" t="s">
        <v>39</v>
      </c>
      <c r="I10" s="15" t="s">
        <v>40</v>
      </c>
      <c r="J10" s="15" t="s">
        <v>41</v>
      </c>
      <c r="K10" s="15" t="s">
        <v>39</v>
      </c>
      <c r="L10" s="15" t="s">
        <v>40</v>
      </c>
      <c r="M10" s="15" t="s">
        <v>41</v>
      </c>
      <c r="N10" s="15" t="s">
        <v>39</v>
      </c>
      <c r="O10" s="15" t="s">
        <v>40</v>
      </c>
      <c r="P10" s="11" t="s">
        <v>41</v>
      </c>
      <c r="Q10" s="11" t="s">
        <v>39</v>
      </c>
      <c r="R10" s="11" t="s">
        <v>40</v>
      </c>
      <c r="S10" s="11" t="s">
        <v>41</v>
      </c>
      <c r="T10" s="11" t="s">
        <v>39</v>
      </c>
      <c r="U10" s="11" t="s">
        <v>40</v>
      </c>
      <c r="V10" s="11" t="s">
        <v>41</v>
      </c>
      <c r="W10" s="11" t="s">
        <v>39</v>
      </c>
      <c r="X10" s="11" t="s">
        <v>40</v>
      </c>
      <c r="Y10" s="11" t="s">
        <v>41</v>
      </c>
      <c r="Z10" s="11" t="s">
        <v>39</v>
      </c>
      <c r="AA10" s="11" t="s">
        <v>40</v>
      </c>
      <c r="AB10" s="11" t="s">
        <v>41</v>
      </c>
      <c r="AC10" s="11" t="s">
        <v>39</v>
      </c>
      <c r="AD10" s="11" t="s">
        <v>40</v>
      </c>
      <c r="AE10" s="11" t="s">
        <v>41</v>
      </c>
      <c r="AF10" s="11" t="s">
        <v>39</v>
      </c>
      <c r="AG10" s="11" t="s">
        <v>40</v>
      </c>
      <c r="AH10" s="11" t="s">
        <v>41</v>
      </c>
      <c r="AI10" s="11" t="s">
        <v>39</v>
      </c>
      <c r="AJ10" s="11" t="s">
        <v>40</v>
      </c>
      <c r="AK10" s="21" t="s">
        <v>41</v>
      </c>
      <c r="AL10" s="64" t="s">
        <v>39</v>
      </c>
      <c r="AM10" s="64" t="s">
        <v>40</v>
      </c>
      <c r="AN10" s="64" t="s">
        <v>41</v>
      </c>
      <c r="AO10" s="65" t="s">
        <v>39</v>
      </c>
      <c r="AP10" s="65" t="s">
        <v>40</v>
      </c>
      <c r="AQ10" s="65" t="s">
        <v>41</v>
      </c>
      <c r="AR10" s="81" t="s">
        <v>39</v>
      </c>
      <c r="AS10" s="81" t="s">
        <v>40</v>
      </c>
      <c r="AT10" s="81" t="s">
        <v>41</v>
      </c>
      <c r="AU10" s="66" t="s">
        <v>39</v>
      </c>
      <c r="AV10" s="66" t="s">
        <v>40</v>
      </c>
      <c r="AW10" s="66" t="s">
        <v>41</v>
      </c>
      <c r="AX10" s="67" t="s">
        <v>39</v>
      </c>
      <c r="AY10" s="67" t="s">
        <v>40</v>
      </c>
      <c r="AZ10" s="67" t="s">
        <v>41</v>
      </c>
      <c r="BA10" s="15" t="s">
        <v>39</v>
      </c>
      <c r="BB10" s="15" t="s">
        <v>40</v>
      </c>
      <c r="BC10" s="15" t="s">
        <v>41</v>
      </c>
      <c r="BD10" s="32"/>
      <c r="BE10" s="32"/>
      <c r="BF10" s="20"/>
      <c r="BG10" s="165"/>
      <c r="BH10" s="165"/>
      <c r="BI10" s="165"/>
      <c r="BJ10" s="165"/>
      <c r="BK10" s="165"/>
      <c r="BL10" s="6"/>
      <c r="BM10" s="165"/>
      <c r="BN10" s="165"/>
    </row>
    <row r="11" spans="1:66" ht="13.5" thickBot="1" x14ac:dyDescent="0.25">
      <c r="A11" s="72" t="s">
        <v>10</v>
      </c>
      <c r="B11" s="163">
        <v>0</v>
      </c>
      <c r="C11" s="163">
        <v>0</v>
      </c>
      <c r="D11" s="11">
        <v>0</v>
      </c>
      <c r="E11" s="163">
        <v>0</v>
      </c>
      <c r="F11" s="163">
        <v>0</v>
      </c>
      <c r="G11" s="11">
        <v>0</v>
      </c>
      <c r="H11" s="163">
        <v>1</v>
      </c>
      <c r="I11" s="163">
        <v>0</v>
      </c>
      <c r="J11" s="11">
        <v>1</v>
      </c>
      <c r="K11" s="163">
        <v>1</v>
      </c>
      <c r="L11" s="163">
        <v>0</v>
      </c>
      <c r="M11" s="11">
        <v>1</v>
      </c>
      <c r="N11" s="9">
        <v>4</v>
      </c>
      <c r="O11" s="9">
        <v>0</v>
      </c>
      <c r="P11" s="11">
        <v>4</v>
      </c>
      <c r="Q11" s="9">
        <v>4</v>
      </c>
      <c r="R11" s="9">
        <v>8</v>
      </c>
      <c r="S11" s="21">
        <v>14</v>
      </c>
      <c r="T11" s="163">
        <v>2</v>
      </c>
      <c r="U11" s="163">
        <v>2</v>
      </c>
      <c r="V11" s="21">
        <v>4</v>
      </c>
      <c r="W11" s="26"/>
      <c r="X11" s="26"/>
      <c r="Y11" s="21"/>
      <c r="Z11" s="30"/>
      <c r="AA11" s="30"/>
      <c r="AB11" s="23"/>
      <c r="AC11" s="163"/>
      <c r="AD11" s="163"/>
      <c r="AE11" s="11"/>
      <c r="AF11" s="161"/>
      <c r="AG11" s="161"/>
      <c r="AH11" s="35"/>
      <c r="AI11" s="164"/>
      <c r="AJ11" s="164"/>
      <c r="AK11" s="11"/>
      <c r="AL11" s="64">
        <f>SUM(AI11+AF11+AC11+Z11+W11+T11+Q11+N11+K11+H11+E11+B11)</f>
        <v>12</v>
      </c>
      <c r="AM11" s="64">
        <f>SUM(AJ11+AD11+AG11+AA11+X11+U11+R11+O11+L11+I11+F11+C11)</f>
        <v>10</v>
      </c>
      <c r="AN11" s="64">
        <f>SUM(AK11+AH11+AE11+AB11+Y11+V11+S11+P11+M11+J11+G11+D11)</f>
        <v>24</v>
      </c>
      <c r="AO11" s="65">
        <v>0</v>
      </c>
      <c r="AP11" s="65">
        <v>0</v>
      </c>
      <c r="AQ11" s="65">
        <v>0</v>
      </c>
      <c r="AR11" s="81">
        <v>0</v>
      </c>
      <c r="AS11" s="81">
        <v>1</v>
      </c>
      <c r="AT11" s="81">
        <v>1</v>
      </c>
      <c r="AU11" s="66">
        <v>2</v>
      </c>
      <c r="AV11" s="66">
        <v>1</v>
      </c>
      <c r="AW11" s="66">
        <v>3</v>
      </c>
      <c r="AX11" s="67">
        <v>1</v>
      </c>
      <c r="AY11" s="67">
        <v>0</v>
      </c>
      <c r="AZ11" s="67">
        <v>1</v>
      </c>
      <c r="BA11" s="48">
        <v>1</v>
      </c>
      <c r="BB11" s="48">
        <v>1</v>
      </c>
      <c r="BC11" s="15">
        <v>2</v>
      </c>
      <c r="BD11" s="9">
        <v>0</v>
      </c>
      <c r="BE11" s="9">
        <v>0</v>
      </c>
      <c r="BF11" s="5">
        <v>0</v>
      </c>
      <c r="BG11" s="163">
        <v>4</v>
      </c>
      <c r="BH11" s="163">
        <v>3</v>
      </c>
      <c r="BI11" s="163">
        <v>5</v>
      </c>
      <c r="BJ11" s="163">
        <v>2</v>
      </c>
      <c r="BK11" s="163">
        <v>1</v>
      </c>
      <c r="BL11" s="4">
        <f>SUM(AT11+AW11+AZ11+BC11+BF11+BG11+BH11+BI11+BJ11+BK11+AQ11+AN11)</f>
        <v>46</v>
      </c>
      <c r="BM11" s="163">
        <f>SUM(AR11+AU11+AX11+BA11+BD11+AO11+AL11)</f>
        <v>16</v>
      </c>
      <c r="BN11" s="163">
        <f>SUM(AS11+AV11+AY11+BB11+BE11+AM11+AJ11)</f>
        <v>13</v>
      </c>
    </row>
    <row r="12" spans="1:66" ht="13.5" thickBot="1" x14ac:dyDescent="0.25">
      <c r="A12" s="72" t="s">
        <v>11</v>
      </c>
      <c r="B12" s="163">
        <v>1</v>
      </c>
      <c r="C12" s="163">
        <v>1</v>
      </c>
      <c r="D12" s="11">
        <v>2</v>
      </c>
      <c r="E12" s="163">
        <v>1</v>
      </c>
      <c r="F12" s="163">
        <v>2</v>
      </c>
      <c r="G12" s="11">
        <v>3</v>
      </c>
      <c r="H12" s="163">
        <v>14</v>
      </c>
      <c r="I12" s="163">
        <v>10</v>
      </c>
      <c r="J12" s="11">
        <v>24</v>
      </c>
      <c r="K12" s="163">
        <v>1</v>
      </c>
      <c r="L12" s="163">
        <v>4</v>
      </c>
      <c r="M12" s="11">
        <v>5</v>
      </c>
      <c r="N12" s="9">
        <v>7</v>
      </c>
      <c r="O12" s="9">
        <v>15</v>
      </c>
      <c r="P12" s="11">
        <v>22</v>
      </c>
      <c r="Q12" s="9">
        <v>0</v>
      </c>
      <c r="R12" s="9">
        <v>2</v>
      </c>
      <c r="S12" s="21">
        <v>2</v>
      </c>
      <c r="T12" s="163">
        <v>3</v>
      </c>
      <c r="U12" s="163">
        <v>2</v>
      </c>
      <c r="V12" s="21">
        <v>5</v>
      </c>
      <c r="W12" s="26"/>
      <c r="X12" s="26"/>
      <c r="Y12" s="21"/>
      <c r="Z12" s="30"/>
      <c r="AA12" s="30"/>
      <c r="AB12" s="23"/>
      <c r="AC12" s="163"/>
      <c r="AD12" s="163"/>
      <c r="AE12" s="11"/>
      <c r="AF12" s="161"/>
      <c r="AG12" s="161"/>
      <c r="AH12" s="35"/>
      <c r="AI12" s="164"/>
      <c r="AJ12" s="164"/>
      <c r="AK12" s="11"/>
      <c r="AL12" s="64">
        <f t="shared" ref="AL12:AL16" si="4">SUM(AI12+AF12+AC12+Z12+W12+T12+Q12+N12+K12+H12+E12+B12)</f>
        <v>27</v>
      </c>
      <c r="AM12" s="64">
        <f t="shared" ref="AM12:AM16" si="5">SUM(AJ12+AD12+AG12+AA12+X12+U12+R12+O12+L12+I12+F12+C12)</f>
        <v>36</v>
      </c>
      <c r="AN12" s="64">
        <f t="shared" ref="AN12:AN16" si="6">SUM(AK12+AH12+AE12+AB12+Y12+V12+S12+P12+M12+J12+G12+D12)</f>
        <v>63</v>
      </c>
      <c r="AO12" s="65">
        <v>8</v>
      </c>
      <c r="AP12" s="65">
        <v>15</v>
      </c>
      <c r="AQ12" s="65">
        <v>24</v>
      </c>
      <c r="AR12" s="81">
        <v>43</v>
      </c>
      <c r="AS12" s="81">
        <v>14</v>
      </c>
      <c r="AT12" s="81">
        <v>58</v>
      </c>
      <c r="AU12" s="66">
        <v>5</v>
      </c>
      <c r="AV12" s="66">
        <v>8</v>
      </c>
      <c r="AW12" s="66">
        <v>13</v>
      </c>
      <c r="AX12" s="67">
        <v>6</v>
      </c>
      <c r="AY12" s="67">
        <v>7</v>
      </c>
      <c r="AZ12" s="67">
        <v>14</v>
      </c>
      <c r="BA12" s="48">
        <v>4</v>
      </c>
      <c r="BB12" s="48">
        <v>10</v>
      </c>
      <c r="BC12" s="15">
        <v>14</v>
      </c>
      <c r="BD12" s="9">
        <v>12</v>
      </c>
      <c r="BE12" s="9">
        <v>11</v>
      </c>
      <c r="BF12" s="5">
        <v>23</v>
      </c>
      <c r="BG12" s="163">
        <v>7</v>
      </c>
      <c r="BH12" s="163">
        <v>5</v>
      </c>
      <c r="BI12" s="163">
        <v>2</v>
      </c>
      <c r="BJ12" s="163">
        <v>2</v>
      </c>
      <c r="BK12" s="163">
        <v>0</v>
      </c>
      <c r="BL12" s="4">
        <f t="shared" ref="BL12:BL15" si="7">SUM(AT12+AW12+AZ12+BC12+BF12+BG12+BH12+BI12+BJ12+BK12+AQ12+AN12)</f>
        <v>225</v>
      </c>
      <c r="BM12" s="163">
        <f t="shared" ref="BM12:BM16" si="8">SUM(AR12+AU12+AX12+BA12+BD12+AO12+AL12)</f>
        <v>105</v>
      </c>
      <c r="BN12" s="163">
        <f t="shared" ref="BN12:BN16" si="9">SUM(AS12+AV12+AY12+BB12+BE12+AM12+AJ12)</f>
        <v>86</v>
      </c>
    </row>
    <row r="13" spans="1:66" ht="13.5" thickBot="1" x14ac:dyDescent="0.25">
      <c r="A13" s="72" t="s">
        <v>12</v>
      </c>
      <c r="B13" s="163">
        <v>4</v>
      </c>
      <c r="C13" s="163">
        <v>3</v>
      </c>
      <c r="D13" s="11">
        <v>7</v>
      </c>
      <c r="E13" s="163">
        <v>2</v>
      </c>
      <c r="F13" s="163">
        <v>4</v>
      </c>
      <c r="G13" s="11">
        <v>6</v>
      </c>
      <c r="H13" s="163">
        <v>8</v>
      </c>
      <c r="I13" s="163">
        <v>1</v>
      </c>
      <c r="J13" s="11">
        <v>9</v>
      </c>
      <c r="K13" s="163">
        <v>15</v>
      </c>
      <c r="L13" s="163">
        <v>3</v>
      </c>
      <c r="M13" s="11">
        <v>18</v>
      </c>
      <c r="N13" s="9">
        <v>4</v>
      </c>
      <c r="O13" s="9">
        <v>3</v>
      </c>
      <c r="P13" s="11">
        <v>7</v>
      </c>
      <c r="Q13" s="9">
        <v>7</v>
      </c>
      <c r="R13" s="9">
        <v>9</v>
      </c>
      <c r="S13" s="21">
        <v>27</v>
      </c>
      <c r="T13" s="163">
        <v>3</v>
      </c>
      <c r="U13" s="163">
        <v>1</v>
      </c>
      <c r="V13" s="21">
        <v>13</v>
      </c>
      <c r="W13" s="26"/>
      <c r="X13" s="26"/>
      <c r="Y13" s="21"/>
      <c r="Z13" s="30"/>
      <c r="AA13" s="30"/>
      <c r="AB13" s="23"/>
      <c r="AC13" s="163"/>
      <c r="AD13" s="163"/>
      <c r="AE13" s="11"/>
      <c r="AF13" s="161"/>
      <c r="AG13" s="161"/>
      <c r="AH13" s="35"/>
      <c r="AI13" s="164"/>
      <c r="AJ13" s="164"/>
      <c r="AK13" s="11"/>
      <c r="AL13" s="64">
        <f t="shared" si="4"/>
        <v>43</v>
      </c>
      <c r="AM13" s="64">
        <f t="shared" si="5"/>
        <v>24</v>
      </c>
      <c r="AN13" s="64">
        <f t="shared" si="6"/>
        <v>87</v>
      </c>
      <c r="AO13" s="65">
        <v>42</v>
      </c>
      <c r="AP13" s="65">
        <v>14</v>
      </c>
      <c r="AQ13" s="65">
        <v>57</v>
      </c>
      <c r="AR13" s="81">
        <v>19</v>
      </c>
      <c r="AS13" s="81">
        <v>16</v>
      </c>
      <c r="AT13" s="81">
        <v>40</v>
      </c>
      <c r="AU13" s="66">
        <v>36</v>
      </c>
      <c r="AV13" s="66">
        <v>17</v>
      </c>
      <c r="AW13" s="66">
        <v>54</v>
      </c>
      <c r="AX13" s="67">
        <v>52</v>
      </c>
      <c r="AY13" s="67">
        <v>7</v>
      </c>
      <c r="AZ13" s="67">
        <v>60</v>
      </c>
      <c r="BA13" s="48">
        <v>44</v>
      </c>
      <c r="BB13" s="48">
        <v>22</v>
      </c>
      <c r="BC13" s="15">
        <v>66</v>
      </c>
      <c r="BD13" s="9">
        <v>2</v>
      </c>
      <c r="BE13" s="9">
        <v>0</v>
      </c>
      <c r="BF13" s="5">
        <v>3</v>
      </c>
      <c r="BG13" s="163">
        <v>3</v>
      </c>
      <c r="BH13" s="163">
        <v>0</v>
      </c>
      <c r="BI13" s="163">
        <v>7</v>
      </c>
      <c r="BJ13" s="163">
        <v>3</v>
      </c>
      <c r="BK13" s="163">
        <v>0</v>
      </c>
      <c r="BL13" s="4">
        <f t="shared" si="7"/>
        <v>380</v>
      </c>
      <c r="BM13" s="163">
        <f t="shared" si="8"/>
        <v>238</v>
      </c>
      <c r="BN13" s="163">
        <f t="shared" si="9"/>
        <v>86</v>
      </c>
    </row>
    <row r="14" spans="1:66" ht="13.5" thickBot="1" x14ac:dyDescent="0.25">
      <c r="A14" s="72" t="s">
        <v>56</v>
      </c>
      <c r="B14" s="163">
        <v>5</v>
      </c>
      <c r="C14" s="163">
        <v>13</v>
      </c>
      <c r="D14" s="11">
        <v>20</v>
      </c>
      <c r="E14" s="163">
        <v>6</v>
      </c>
      <c r="F14" s="163">
        <v>2</v>
      </c>
      <c r="G14" s="11">
        <v>23</v>
      </c>
      <c r="H14" s="163">
        <v>6</v>
      </c>
      <c r="I14" s="163">
        <v>4</v>
      </c>
      <c r="J14" s="11">
        <v>11</v>
      </c>
      <c r="K14" s="9">
        <v>9</v>
      </c>
      <c r="L14" s="9">
        <v>9</v>
      </c>
      <c r="M14" s="11">
        <v>19</v>
      </c>
      <c r="N14" s="9">
        <v>17</v>
      </c>
      <c r="O14" s="9">
        <v>14</v>
      </c>
      <c r="P14" s="11">
        <v>34</v>
      </c>
      <c r="Q14" s="26">
        <v>24</v>
      </c>
      <c r="R14" s="9">
        <v>12</v>
      </c>
      <c r="S14" s="21">
        <v>55</v>
      </c>
      <c r="T14" s="163">
        <v>5</v>
      </c>
      <c r="U14" s="163">
        <v>3</v>
      </c>
      <c r="V14" s="21">
        <v>26</v>
      </c>
      <c r="W14" s="26"/>
      <c r="X14" s="26"/>
      <c r="Y14" s="21"/>
      <c r="Z14" s="30"/>
      <c r="AA14" s="30"/>
      <c r="AB14" s="23"/>
      <c r="AC14" s="163"/>
      <c r="AD14" s="163"/>
      <c r="AE14" s="11"/>
      <c r="AF14" s="161"/>
      <c r="AG14" s="161"/>
      <c r="AH14" s="35"/>
      <c r="AI14" s="164"/>
      <c r="AJ14" s="164"/>
      <c r="AK14" s="11"/>
      <c r="AL14" s="64">
        <f t="shared" si="4"/>
        <v>72</v>
      </c>
      <c r="AM14" s="64">
        <f t="shared" si="5"/>
        <v>57</v>
      </c>
      <c r="AN14" s="64">
        <f t="shared" si="6"/>
        <v>188</v>
      </c>
      <c r="AO14" s="65">
        <v>121</v>
      </c>
      <c r="AP14" s="65">
        <v>134</v>
      </c>
      <c r="AQ14" s="65">
        <v>306</v>
      </c>
      <c r="AR14" s="81">
        <v>247</v>
      </c>
      <c r="AS14" s="81">
        <v>198</v>
      </c>
      <c r="AT14" s="81">
        <v>446</v>
      </c>
      <c r="AU14" s="66">
        <v>219</v>
      </c>
      <c r="AV14" s="66">
        <v>219</v>
      </c>
      <c r="AW14" s="66">
        <v>438</v>
      </c>
      <c r="AX14" s="67">
        <v>240</v>
      </c>
      <c r="AY14" s="67">
        <v>187</v>
      </c>
      <c r="AZ14" s="67">
        <v>427</v>
      </c>
      <c r="BA14" s="48">
        <v>363</v>
      </c>
      <c r="BB14" s="48">
        <v>218</v>
      </c>
      <c r="BC14" s="15">
        <v>581</v>
      </c>
      <c r="BD14" s="9">
        <v>314</v>
      </c>
      <c r="BE14" s="9">
        <v>162</v>
      </c>
      <c r="BF14" s="5">
        <v>478</v>
      </c>
      <c r="BG14" s="163">
        <v>108</v>
      </c>
      <c r="BH14" s="163">
        <v>80</v>
      </c>
      <c r="BI14" s="163">
        <v>3</v>
      </c>
      <c r="BJ14" s="163">
        <v>22</v>
      </c>
      <c r="BK14" s="163">
        <v>3</v>
      </c>
      <c r="BL14" s="4">
        <f t="shared" si="7"/>
        <v>3080</v>
      </c>
      <c r="BM14" s="163">
        <f t="shared" si="8"/>
        <v>1576</v>
      </c>
      <c r="BN14" s="163">
        <f t="shared" si="9"/>
        <v>1041</v>
      </c>
    </row>
    <row r="15" spans="1:66" ht="13.5" thickBot="1" x14ac:dyDescent="0.25">
      <c r="A15" s="72" t="s">
        <v>13</v>
      </c>
      <c r="B15" s="163">
        <v>0</v>
      </c>
      <c r="C15" s="163">
        <v>0</v>
      </c>
      <c r="D15" s="11">
        <v>0</v>
      </c>
      <c r="E15" s="163">
        <v>0</v>
      </c>
      <c r="F15" s="163">
        <v>0</v>
      </c>
      <c r="G15" s="11">
        <v>0</v>
      </c>
      <c r="H15" s="163">
        <v>1</v>
      </c>
      <c r="I15" s="163">
        <v>1</v>
      </c>
      <c r="J15" s="11">
        <v>2</v>
      </c>
      <c r="K15" s="9">
        <v>1</v>
      </c>
      <c r="L15" s="9">
        <v>1</v>
      </c>
      <c r="M15" s="11">
        <v>2</v>
      </c>
      <c r="N15" s="9">
        <v>2</v>
      </c>
      <c r="O15" s="9">
        <v>1</v>
      </c>
      <c r="P15" s="11">
        <v>3</v>
      </c>
      <c r="Q15" s="9">
        <v>0</v>
      </c>
      <c r="R15" s="9">
        <v>2</v>
      </c>
      <c r="S15" s="21">
        <v>2</v>
      </c>
      <c r="T15" s="163">
        <v>0</v>
      </c>
      <c r="U15" s="163">
        <v>2</v>
      </c>
      <c r="V15" s="21">
        <v>3</v>
      </c>
      <c r="W15" s="26"/>
      <c r="X15" s="26"/>
      <c r="Y15" s="21"/>
      <c r="Z15" s="30"/>
      <c r="AA15" s="30"/>
      <c r="AB15" s="23"/>
      <c r="AC15" s="163"/>
      <c r="AD15" s="163"/>
      <c r="AE15" s="11"/>
      <c r="AF15" s="161"/>
      <c r="AG15" s="161"/>
      <c r="AH15" s="35"/>
      <c r="AI15" s="164"/>
      <c r="AJ15" s="164"/>
      <c r="AK15" s="11"/>
      <c r="AL15" s="64">
        <f t="shared" si="4"/>
        <v>4</v>
      </c>
      <c r="AM15" s="64">
        <f t="shared" si="5"/>
        <v>7</v>
      </c>
      <c r="AN15" s="64">
        <f t="shared" si="6"/>
        <v>12</v>
      </c>
      <c r="AO15" s="65">
        <v>5</v>
      </c>
      <c r="AP15" s="65">
        <v>3</v>
      </c>
      <c r="AQ15" s="65">
        <v>8</v>
      </c>
      <c r="AR15" s="81">
        <v>6</v>
      </c>
      <c r="AS15" s="81">
        <v>7</v>
      </c>
      <c r="AT15" s="81">
        <v>15</v>
      </c>
      <c r="AU15" s="66">
        <v>9</v>
      </c>
      <c r="AV15" s="66">
        <v>3</v>
      </c>
      <c r="AW15" s="66">
        <v>12</v>
      </c>
      <c r="AX15" s="67">
        <v>6</v>
      </c>
      <c r="AY15" s="67">
        <v>2</v>
      </c>
      <c r="AZ15" s="67">
        <v>8</v>
      </c>
      <c r="BA15" s="48">
        <v>8</v>
      </c>
      <c r="BB15" s="48">
        <v>0</v>
      </c>
      <c r="BC15" s="15">
        <v>8</v>
      </c>
      <c r="BD15" s="9">
        <v>8</v>
      </c>
      <c r="BE15" s="9">
        <v>3</v>
      </c>
      <c r="BF15" s="5">
        <v>11</v>
      </c>
      <c r="BG15" s="163">
        <v>2</v>
      </c>
      <c r="BH15" s="163">
        <v>3</v>
      </c>
      <c r="BI15" s="163">
        <v>1</v>
      </c>
      <c r="BJ15" s="163">
        <v>2</v>
      </c>
      <c r="BK15" s="163">
        <v>3</v>
      </c>
      <c r="BL15" s="4">
        <f t="shared" si="7"/>
        <v>85</v>
      </c>
      <c r="BM15" s="163">
        <f>SUM(AR15+AU15+AX15+BA15+BD15+AO15+AL15)</f>
        <v>46</v>
      </c>
      <c r="BN15" s="163">
        <f t="shared" si="9"/>
        <v>22</v>
      </c>
    </row>
    <row r="16" spans="1:66" ht="13.5" thickBot="1" x14ac:dyDescent="0.25">
      <c r="A16" s="2" t="s">
        <v>37</v>
      </c>
      <c r="B16" s="13">
        <f>SUM(B11:B15)</f>
        <v>10</v>
      </c>
      <c r="C16" s="13">
        <f>SUM(C11:C15)</f>
        <v>17</v>
      </c>
      <c r="D16" s="12">
        <f>SUM(D11:D15)</f>
        <v>29</v>
      </c>
      <c r="E16" s="4">
        <f t="shared" ref="E16:AK16" si="10">SUM(E11:E15)</f>
        <v>9</v>
      </c>
      <c r="F16" s="4">
        <f t="shared" si="10"/>
        <v>8</v>
      </c>
      <c r="G16" s="12">
        <f t="shared" si="10"/>
        <v>32</v>
      </c>
      <c r="H16" s="4">
        <f t="shared" si="10"/>
        <v>30</v>
      </c>
      <c r="I16" s="4">
        <f t="shared" si="10"/>
        <v>16</v>
      </c>
      <c r="J16" s="12">
        <f t="shared" si="10"/>
        <v>47</v>
      </c>
      <c r="K16" s="4">
        <f t="shared" si="10"/>
        <v>27</v>
      </c>
      <c r="L16" s="4">
        <f t="shared" si="10"/>
        <v>17</v>
      </c>
      <c r="M16" s="12">
        <f t="shared" si="10"/>
        <v>45</v>
      </c>
      <c r="N16" s="5">
        <f t="shared" si="10"/>
        <v>34</v>
      </c>
      <c r="O16" s="5">
        <f t="shared" si="10"/>
        <v>33</v>
      </c>
      <c r="P16" s="12">
        <f t="shared" si="10"/>
        <v>70</v>
      </c>
      <c r="Q16" s="5">
        <f t="shared" si="10"/>
        <v>35</v>
      </c>
      <c r="R16" s="5">
        <f t="shared" si="10"/>
        <v>33</v>
      </c>
      <c r="S16" s="22">
        <f t="shared" si="10"/>
        <v>100</v>
      </c>
      <c r="T16" s="4">
        <f t="shared" si="10"/>
        <v>13</v>
      </c>
      <c r="U16" s="4">
        <f t="shared" si="10"/>
        <v>10</v>
      </c>
      <c r="V16" s="22">
        <f t="shared" si="10"/>
        <v>51</v>
      </c>
      <c r="W16" s="27">
        <f t="shared" si="10"/>
        <v>0</v>
      </c>
      <c r="X16" s="27">
        <f t="shared" si="10"/>
        <v>0</v>
      </c>
      <c r="Y16" s="22">
        <f t="shared" si="10"/>
        <v>0</v>
      </c>
      <c r="Z16" s="31">
        <f t="shared" si="10"/>
        <v>0</v>
      </c>
      <c r="AA16" s="31">
        <f t="shared" si="10"/>
        <v>0</v>
      </c>
      <c r="AB16" s="24">
        <f t="shared" si="10"/>
        <v>0</v>
      </c>
      <c r="AC16" s="4">
        <f t="shared" si="10"/>
        <v>0</v>
      </c>
      <c r="AD16" s="4">
        <f t="shared" si="10"/>
        <v>0</v>
      </c>
      <c r="AE16" s="12">
        <f t="shared" si="10"/>
        <v>0</v>
      </c>
      <c r="AF16" s="10">
        <f t="shared" si="10"/>
        <v>0</v>
      </c>
      <c r="AG16" s="10">
        <f t="shared" si="10"/>
        <v>0</v>
      </c>
      <c r="AH16" s="162">
        <f t="shared" si="10"/>
        <v>0</v>
      </c>
      <c r="AI16" s="166">
        <f t="shared" si="10"/>
        <v>0</v>
      </c>
      <c r="AJ16" s="166">
        <f t="shared" si="10"/>
        <v>0</v>
      </c>
      <c r="AK16" s="12">
        <f t="shared" si="10"/>
        <v>0</v>
      </c>
      <c r="AL16" s="64">
        <f t="shared" si="4"/>
        <v>158</v>
      </c>
      <c r="AM16" s="64">
        <f t="shared" si="5"/>
        <v>134</v>
      </c>
      <c r="AN16" s="64">
        <f t="shared" si="6"/>
        <v>374</v>
      </c>
      <c r="AO16" s="65">
        <v>176</v>
      </c>
      <c r="AP16" s="65">
        <v>166</v>
      </c>
      <c r="AQ16" s="65">
        <v>395</v>
      </c>
      <c r="AR16" s="81">
        <f>SUM(AR11:AR15)</f>
        <v>315</v>
      </c>
      <c r="AS16" s="81">
        <f>SUM(AS11:AS15)</f>
        <v>236</v>
      </c>
      <c r="AT16" s="81">
        <v>560</v>
      </c>
      <c r="AU16" s="66">
        <v>271</v>
      </c>
      <c r="AV16" s="66">
        <v>248</v>
      </c>
      <c r="AW16" s="66">
        <v>520</v>
      </c>
      <c r="AX16" s="67">
        <v>305</v>
      </c>
      <c r="AY16" s="67">
        <v>203</v>
      </c>
      <c r="AZ16" s="67">
        <v>510</v>
      </c>
      <c r="BA16" s="15">
        <v>420</v>
      </c>
      <c r="BB16" s="15">
        <v>251</v>
      </c>
      <c r="BC16" s="15">
        <v>671</v>
      </c>
      <c r="BD16" s="9">
        <v>336</v>
      </c>
      <c r="BE16" s="9">
        <v>176</v>
      </c>
      <c r="BF16" s="5">
        <v>515</v>
      </c>
      <c r="BG16" s="163">
        <v>124</v>
      </c>
      <c r="BH16" s="163">
        <v>91</v>
      </c>
      <c r="BI16" s="163">
        <v>18</v>
      </c>
      <c r="BJ16" s="163">
        <v>31</v>
      </c>
      <c r="BK16" s="163">
        <v>7</v>
      </c>
      <c r="BL16" s="4">
        <f>SUM(AT16+AW16+AZ16+BC16+BF16+BG16+BH16+BI16+BJ16+BK16+AQ16+AN16)</f>
        <v>3816</v>
      </c>
      <c r="BM16" s="163">
        <f t="shared" si="8"/>
        <v>1981</v>
      </c>
      <c r="BN16" s="163">
        <f t="shared" si="9"/>
        <v>1248</v>
      </c>
    </row>
    <row r="17" spans="1:66" ht="13.5" thickBot="1" x14ac:dyDescent="0.25">
      <c r="A17" s="16" t="s">
        <v>14</v>
      </c>
      <c r="B17" s="14" t="s">
        <v>39</v>
      </c>
      <c r="C17" s="14" t="s">
        <v>40</v>
      </c>
      <c r="D17" s="15" t="s">
        <v>41</v>
      </c>
      <c r="E17" s="15" t="s">
        <v>39</v>
      </c>
      <c r="F17" s="15" t="s">
        <v>40</v>
      </c>
      <c r="G17" s="15" t="s">
        <v>41</v>
      </c>
      <c r="H17" s="15" t="s">
        <v>39</v>
      </c>
      <c r="I17" s="15" t="s">
        <v>40</v>
      </c>
      <c r="J17" s="15" t="s">
        <v>41</v>
      </c>
      <c r="K17" s="15" t="s">
        <v>39</v>
      </c>
      <c r="L17" s="15" t="s">
        <v>40</v>
      </c>
      <c r="M17" s="15" t="s">
        <v>41</v>
      </c>
      <c r="N17" s="15" t="s">
        <v>39</v>
      </c>
      <c r="O17" s="15" t="s">
        <v>40</v>
      </c>
      <c r="P17" s="15" t="s">
        <v>41</v>
      </c>
      <c r="Q17" s="21" t="s">
        <v>39</v>
      </c>
      <c r="R17" s="21" t="s">
        <v>40</v>
      </c>
      <c r="S17" s="21" t="s">
        <v>41</v>
      </c>
      <c r="T17" s="21" t="s">
        <v>39</v>
      </c>
      <c r="U17" s="21" t="s">
        <v>40</v>
      </c>
      <c r="V17" s="21" t="s">
        <v>41</v>
      </c>
      <c r="W17" s="11" t="s">
        <v>39</v>
      </c>
      <c r="X17" s="11" t="s">
        <v>40</v>
      </c>
      <c r="Y17" s="11" t="s">
        <v>41</v>
      </c>
      <c r="Z17" s="11" t="s">
        <v>39</v>
      </c>
      <c r="AA17" s="11" t="s">
        <v>40</v>
      </c>
      <c r="AB17" s="21" t="s">
        <v>41</v>
      </c>
      <c r="AC17" s="11" t="s">
        <v>39</v>
      </c>
      <c r="AD17" s="11" t="s">
        <v>40</v>
      </c>
      <c r="AE17" s="11" t="s">
        <v>41</v>
      </c>
      <c r="AF17" s="11" t="s">
        <v>39</v>
      </c>
      <c r="AG17" s="11" t="s">
        <v>40</v>
      </c>
      <c r="AH17" s="11" t="s">
        <v>41</v>
      </c>
      <c r="AI17" s="11" t="s">
        <v>39</v>
      </c>
      <c r="AJ17" s="11" t="s">
        <v>40</v>
      </c>
      <c r="AK17" s="21" t="s">
        <v>41</v>
      </c>
      <c r="AL17" s="64" t="s">
        <v>39</v>
      </c>
      <c r="AM17" s="64" t="s">
        <v>40</v>
      </c>
      <c r="AN17" s="64" t="s">
        <v>41</v>
      </c>
      <c r="AO17" s="65" t="s">
        <v>39</v>
      </c>
      <c r="AP17" s="65" t="s">
        <v>40</v>
      </c>
      <c r="AQ17" s="65" t="s">
        <v>41</v>
      </c>
      <c r="AR17" s="81" t="s">
        <v>39</v>
      </c>
      <c r="AS17" s="81" t="s">
        <v>40</v>
      </c>
      <c r="AT17" s="81" t="s">
        <v>41</v>
      </c>
      <c r="AU17" s="66" t="s">
        <v>39</v>
      </c>
      <c r="AV17" s="66" t="s">
        <v>40</v>
      </c>
      <c r="AW17" s="66" t="s">
        <v>41</v>
      </c>
      <c r="AX17" s="67" t="s">
        <v>39</v>
      </c>
      <c r="AY17" s="67" t="s">
        <v>40</v>
      </c>
      <c r="AZ17" s="67" t="s">
        <v>41</v>
      </c>
      <c r="BA17" s="15" t="s">
        <v>39</v>
      </c>
      <c r="BB17" s="15" t="s">
        <v>40</v>
      </c>
      <c r="BC17" s="15" t="s">
        <v>41</v>
      </c>
      <c r="BD17" s="32"/>
      <c r="BE17" s="32"/>
      <c r="BF17" s="20"/>
      <c r="BG17" s="165"/>
      <c r="BH17" s="165"/>
      <c r="BI17" s="165"/>
      <c r="BJ17" s="165"/>
      <c r="BK17" s="165"/>
      <c r="BL17" s="6"/>
      <c r="BM17" s="165"/>
      <c r="BN17" s="165"/>
    </row>
    <row r="18" spans="1:66" ht="13.5" thickBot="1" x14ac:dyDescent="0.25">
      <c r="A18" s="75" t="s">
        <v>45</v>
      </c>
      <c r="B18" s="53">
        <v>0</v>
      </c>
      <c r="C18" s="53">
        <v>0</v>
      </c>
      <c r="D18" s="11">
        <v>0</v>
      </c>
      <c r="E18" s="9">
        <v>4</v>
      </c>
      <c r="F18" s="9">
        <v>1</v>
      </c>
      <c r="G18" s="11">
        <v>5</v>
      </c>
      <c r="H18" s="9">
        <v>0</v>
      </c>
      <c r="I18" s="9">
        <v>1</v>
      </c>
      <c r="J18" s="11">
        <v>1</v>
      </c>
      <c r="K18" s="9">
        <v>0</v>
      </c>
      <c r="L18" s="9">
        <v>1</v>
      </c>
      <c r="M18" s="11">
        <v>1</v>
      </c>
      <c r="N18" s="9">
        <v>1</v>
      </c>
      <c r="O18" s="9">
        <v>2</v>
      </c>
      <c r="P18" s="11">
        <v>3</v>
      </c>
      <c r="Q18" s="9">
        <v>6</v>
      </c>
      <c r="R18" s="9">
        <v>11</v>
      </c>
      <c r="S18" s="11">
        <v>23</v>
      </c>
      <c r="T18" s="9">
        <v>5</v>
      </c>
      <c r="U18" s="9">
        <v>1</v>
      </c>
      <c r="V18" s="21">
        <v>6</v>
      </c>
      <c r="W18" s="9"/>
      <c r="X18" s="9"/>
      <c r="Y18" s="11"/>
      <c r="Z18" s="164"/>
      <c r="AA18" s="164"/>
      <c r="AB18" s="23"/>
      <c r="AC18" s="9"/>
      <c r="AD18" s="9"/>
      <c r="AE18" s="11"/>
      <c r="AF18" s="164"/>
      <c r="AG18" s="164"/>
      <c r="AH18" s="35"/>
      <c r="AI18" s="164"/>
      <c r="AJ18" s="164"/>
      <c r="AK18" s="11"/>
      <c r="AL18" s="64">
        <f>SUM(AI18+AF18+AC18+Z18+W18+T18+Q18+N18+K18+H18+E18+B18)</f>
        <v>16</v>
      </c>
      <c r="AM18" s="64">
        <f>SUM(AJ18+AG18+AD18+AA18+X18+U18+R18+O18+L18+I18+F18+C18)</f>
        <v>17</v>
      </c>
      <c r="AN18" s="64">
        <f>SUM(AK18+AH18+AE18+AB18+Y18+V18+S18+P18+M18+J18+G18+D18)</f>
        <v>39</v>
      </c>
      <c r="AO18" s="65">
        <v>15</v>
      </c>
      <c r="AP18" s="65">
        <v>19</v>
      </c>
      <c r="AQ18" s="65">
        <v>35</v>
      </c>
      <c r="AR18" s="81">
        <v>14</v>
      </c>
      <c r="AS18" s="81">
        <v>11</v>
      </c>
      <c r="AT18" s="81">
        <v>27</v>
      </c>
      <c r="AU18" s="66">
        <v>14</v>
      </c>
      <c r="AV18" s="66">
        <v>9</v>
      </c>
      <c r="AW18" s="66">
        <v>24</v>
      </c>
      <c r="AX18" s="67">
        <v>14</v>
      </c>
      <c r="AY18" s="67">
        <v>7</v>
      </c>
      <c r="AZ18" s="67">
        <v>21</v>
      </c>
      <c r="BA18" s="48">
        <v>12</v>
      </c>
      <c r="BB18" s="48">
        <v>4</v>
      </c>
      <c r="BC18" s="15">
        <v>16</v>
      </c>
      <c r="BD18" s="9"/>
      <c r="BE18" s="9"/>
      <c r="BF18" s="5"/>
      <c r="BG18" s="163"/>
      <c r="BH18" s="163"/>
      <c r="BI18" s="163"/>
      <c r="BJ18" s="163"/>
      <c r="BK18" s="163"/>
      <c r="BL18" s="27">
        <f>SUM(AT18+AW18+AZ18+BC18+BF18+BG18+BH18+BI18+BJ18+BK18+AQ18+AN18)</f>
        <v>162</v>
      </c>
      <c r="BM18" s="163">
        <f>SUM(AR18+AU18+AX18+BA18+BD18+AO18+AL18)</f>
        <v>85</v>
      </c>
      <c r="BN18" s="163">
        <f>SUM(AS18+AV18+AY18+BB18+BE18+AP18+AM18)</f>
        <v>67</v>
      </c>
    </row>
    <row r="19" spans="1:66" ht="13.5" thickBot="1" x14ac:dyDescent="0.25">
      <c r="A19" s="72" t="s">
        <v>15</v>
      </c>
      <c r="B19" s="163">
        <v>20</v>
      </c>
      <c r="C19" s="163">
        <v>18</v>
      </c>
      <c r="D19" s="11">
        <v>42</v>
      </c>
      <c r="E19" s="163">
        <v>13</v>
      </c>
      <c r="F19" s="163">
        <v>17</v>
      </c>
      <c r="G19" s="11">
        <v>30</v>
      </c>
      <c r="H19" s="163">
        <v>14</v>
      </c>
      <c r="I19" s="163">
        <v>17</v>
      </c>
      <c r="J19" s="11">
        <v>32</v>
      </c>
      <c r="K19" s="9">
        <v>16</v>
      </c>
      <c r="L19" s="9">
        <v>15</v>
      </c>
      <c r="M19" s="11">
        <v>34</v>
      </c>
      <c r="N19" s="9">
        <v>17</v>
      </c>
      <c r="O19" s="9">
        <v>7</v>
      </c>
      <c r="P19" s="11">
        <v>24</v>
      </c>
      <c r="Q19" s="9">
        <v>23</v>
      </c>
      <c r="R19" s="9">
        <v>24</v>
      </c>
      <c r="S19" s="21">
        <v>51</v>
      </c>
      <c r="T19" s="163">
        <v>30</v>
      </c>
      <c r="U19" s="163">
        <v>25</v>
      </c>
      <c r="V19" s="21">
        <v>68</v>
      </c>
      <c r="W19" s="26"/>
      <c r="X19" s="26"/>
      <c r="Y19" s="21"/>
      <c r="Z19" s="30"/>
      <c r="AA19" s="30"/>
      <c r="AB19" s="23"/>
      <c r="AC19" s="163"/>
      <c r="AD19" s="163"/>
      <c r="AE19" s="11"/>
      <c r="AF19" s="161"/>
      <c r="AG19" s="161"/>
      <c r="AH19" s="35"/>
      <c r="AI19" s="164"/>
      <c r="AJ19" s="164"/>
      <c r="AK19" s="11"/>
      <c r="AL19" s="64">
        <f t="shared" ref="AL19:AN30" si="11">SUM(AI19+AF19+AC19+Z19+W19+T19+Q19+N19+K19+H19+E19+B19)</f>
        <v>133</v>
      </c>
      <c r="AM19" s="64">
        <f t="shared" si="11"/>
        <v>123</v>
      </c>
      <c r="AN19" s="64">
        <f t="shared" si="11"/>
        <v>281</v>
      </c>
      <c r="AO19" s="65">
        <v>220</v>
      </c>
      <c r="AP19" s="65">
        <v>182</v>
      </c>
      <c r="AQ19" s="65">
        <v>414</v>
      </c>
      <c r="AR19" s="81">
        <v>216</v>
      </c>
      <c r="AS19" s="81">
        <v>178</v>
      </c>
      <c r="AT19" s="81">
        <v>456</v>
      </c>
      <c r="AU19" s="66">
        <v>275</v>
      </c>
      <c r="AV19" s="66">
        <v>200</v>
      </c>
      <c r="AW19" s="66">
        <v>492</v>
      </c>
      <c r="AX19" s="67">
        <v>306</v>
      </c>
      <c r="AY19" s="67">
        <v>220</v>
      </c>
      <c r="AZ19" s="67">
        <v>540</v>
      </c>
      <c r="BA19" s="48">
        <v>206</v>
      </c>
      <c r="BB19" s="48">
        <v>184</v>
      </c>
      <c r="BC19" s="15">
        <v>397</v>
      </c>
      <c r="BD19" s="9">
        <v>123</v>
      </c>
      <c r="BE19" s="9">
        <v>89</v>
      </c>
      <c r="BF19" s="5">
        <v>240</v>
      </c>
      <c r="BG19" s="163">
        <v>343</v>
      </c>
      <c r="BH19" s="163">
        <v>221</v>
      </c>
      <c r="BI19" s="163">
        <v>201</v>
      </c>
      <c r="BJ19" s="163">
        <v>279</v>
      </c>
      <c r="BK19" s="163">
        <v>157</v>
      </c>
      <c r="BL19" s="27">
        <f>SUM(AT19+AW19+AZ19+BC19+BF19+BG19+BH19+BI19+BJ19+BK19+AQ19+AN19)</f>
        <v>4021</v>
      </c>
      <c r="BM19" s="163">
        <f t="shared" ref="BM19:BN29" si="12">SUM(AR19+AU19+AX19+BA19+BD19+AO19+AL19)</f>
        <v>1479</v>
      </c>
      <c r="BN19" s="163">
        <f t="shared" si="12"/>
        <v>1176</v>
      </c>
    </row>
    <row r="20" spans="1:66" ht="13.5" thickBot="1" x14ac:dyDescent="0.25">
      <c r="A20" s="72" t="s">
        <v>16</v>
      </c>
      <c r="B20" s="163">
        <v>0</v>
      </c>
      <c r="C20" s="163">
        <v>0</v>
      </c>
      <c r="D20" s="11">
        <v>0</v>
      </c>
      <c r="E20" s="9">
        <v>5</v>
      </c>
      <c r="F20" s="9">
        <v>2</v>
      </c>
      <c r="G20" s="11">
        <v>8</v>
      </c>
      <c r="H20" s="9">
        <v>2</v>
      </c>
      <c r="I20" s="9">
        <v>1</v>
      </c>
      <c r="J20" s="11">
        <v>4</v>
      </c>
      <c r="K20" s="9">
        <v>2</v>
      </c>
      <c r="L20" s="9">
        <v>6</v>
      </c>
      <c r="M20" s="11">
        <v>9</v>
      </c>
      <c r="N20" s="9">
        <v>0</v>
      </c>
      <c r="O20" s="9">
        <v>4</v>
      </c>
      <c r="P20" s="11">
        <v>4</v>
      </c>
      <c r="Q20" s="9">
        <v>7</v>
      </c>
      <c r="R20" s="9">
        <v>10</v>
      </c>
      <c r="S20" s="21">
        <v>21</v>
      </c>
      <c r="T20" s="163">
        <v>15</v>
      </c>
      <c r="U20" s="163">
        <v>0</v>
      </c>
      <c r="V20" s="21">
        <v>23</v>
      </c>
      <c r="W20" s="26"/>
      <c r="X20" s="26"/>
      <c r="Y20" s="21"/>
      <c r="Z20" s="30"/>
      <c r="AA20" s="30"/>
      <c r="AB20" s="23"/>
      <c r="AC20" s="9"/>
      <c r="AD20" s="9"/>
      <c r="AE20" s="11"/>
      <c r="AF20" s="164"/>
      <c r="AG20" s="164"/>
      <c r="AH20" s="35"/>
      <c r="AI20" s="164"/>
      <c r="AJ20" s="164"/>
      <c r="AK20" s="11"/>
      <c r="AL20" s="64">
        <f t="shared" si="11"/>
        <v>31</v>
      </c>
      <c r="AM20" s="64">
        <f t="shared" si="11"/>
        <v>23</v>
      </c>
      <c r="AN20" s="64">
        <f t="shared" si="11"/>
        <v>69</v>
      </c>
      <c r="AO20" s="65">
        <v>42</v>
      </c>
      <c r="AP20" s="65">
        <v>20</v>
      </c>
      <c r="AQ20" s="65">
        <v>70</v>
      </c>
      <c r="AR20" s="81">
        <v>41</v>
      </c>
      <c r="AS20" s="81">
        <v>27</v>
      </c>
      <c r="AT20" s="81">
        <v>72</v>
      </c>
      <c r="AU20" s="66">
        <v>62</v>
      </c>
      <c r="AV20" s="66">
        <v>36</v>
      </c>
      <c r="AW20" s="66">
        <v>103</v>
      </c>
      <c r="AX20" s="67">
        <v>82</v>
      </c>
      <c r="AY20" s="67">
        <v>30</v>
      </c>
      <c r="AZ20" s="67">
        <v>114</v>
      </c>
      <c r="BA20" s="48">
        <v>61</v>
      </c>
      <c r="BB20" s="48">
        <v>25</v>
      </c>
      <c r="BC20" s="15">
        <v>94</v>
      </c>
      <c r="BD20" s="9">
        <v>75</v>
      </c>
      <c r="BE20" s="9">
        <v>19</v>
      </c>
      <c r="BF20" s="5">
        <v>96</v>
      </c>
      <c r="BG20" s="163">
        <v>51</v>
      </c>
      <c r="BH20" s="163">
        <v>24</v>
      </c>
      <c r="BI20" s="163">
        <v>15</v>
      </c>
      <c r="BJ20" s="163">
        <v>37</v>
      </c>
      <c r="BK20" s="163">
        <v>4</v>
      </c>
      <c r="BL20" s="27">
        <f t="shared" ref="BL20:BL26" si="13">SUM(AT20+AW20+AZ20+BC20+BF20+BG20+BH20+BI20+BJ20+BK20+AQ20+AN20)</f>
        <v>749</v>
      </c>
      <c r="BM20" s="163">
        <f t="shared" si="12"/>
        <v>394</v>
      </c>
      <c r="BN20" s="163">
        <f t="shared" si="12"/>
        <v>180</v>
      </c>
    </row>
    <row r="21" spans="1:66" ht="13.5" thickBot="1" x14ac:dyDescent="0.25">
      <c r="A21" s="72" t="s">
        <v>33</v>
      </c>
      <c r="B21" s="163">
        <v>0</v>
      </c>
      <c r="C21" s="163">
        <v>0</v>
      </c>
      <c r="D21" s="11">
        <v>0</v>
      </c>
      <c r="E21" s="163">
        <v>3</v>
      </c>
      <c r="F21" s="163">
        <v>1</v>
      </c>
      <c r="G21" s="11">
        <v>4</v>
      </c>
      <c r="H21" s="163">
        <v>0</v>
      </c>
      <c r="I21" s="163">
        <v>1</v>
      </c>
      <c r="J21" s="11">
        <v>1</v>
      </c>
      <c r="K21" s="9">
        <v>2</v>
      </c>
      <c r="L21" s="9">
        <v>0</v>
      </c>
      <c r="M21" s="11">
        <v>2</v>
      </c>
      <c r="N21" s="9">
        <v>0</v>
      </c>
      <c r="O21" s="9">
        <v>0</v>
      </c>
      <c r="P21" s="11">
        <v>0</v>
      </c>
      <c r="Q21" s="9">
        <v>2</v>
      </c>
      <c r="R21" s="9">
        <v>1</v>
      </c>
      <c r="S21" s="21">
        <v>3</v>
      </c>
      <c r="T21" s="9">
        <v>2</v>
      </c>
      <c r="U21" s="9">
        <v>1</v>
      </c>
      <c r="V21" s="21">
        <v>3</v>
      </c>
      <c r="W21" s="26"/>
      <c r="X21" s="26"/>
      <c r="Y21" s="21"/>
      <c r="Z21" s="30"/>
      <c r="AA21" s="30"/>
      <c r="AB21" s="23"/>
      <c r="AC21" s="163"/>
      <c r="AD21" s="163"/>
      <c r="AE21" s="11"/>
      <c r="AF21" s="161"/>
      <c r="AG21" s="161"/>
      <c r="AH21" s="35"/>
      <c r="AI21" s="164"/>
      <c r="AJ21" s="164"/>
      <c r="AK21" s="11"/>
      <c r="AL21" s="64">
        <f t="shared" si="11"/>
        <v>9</v>
      </c>
      <c r="AM21" s="64">
        <f t="shared" si="11"/>
        <v>4</v>
      </c>
      <c r="AN21" s="64">
        <f t="shared" si="11"/>
        <v>13</v>
      </c>
      <c r="AO21" s="65">
        <v>10</v>
      </c>
      <c r="AP21" s="65">
        <v>8</v>
      </c>
      <c r="AQ21" s="65">
        <v>18</v>
      </c>
      <c r="AR21" s="81">
        <v>12</v>
      </c>
      <c r="AS21" s="81">
        <v>8</v>
      </c>
      <c r="AT21" s="81">
        <v>22</v>
      </c>
      <c r="AU21" s="66">
        <v>7</v>
      </c>
      <c r="AV21" s="66">
        <v>8</v>
      </c>
      <c r="AW21" s="66">
        <v>15</v>
      </c>
      <c r="AX21" s="67">
        <v>29</v>
      </c>
      <c r="AY21" s="67">
        <v>16</v>
      </c>
      <c r="AZ21" s="67">
        <v>45</v>
      </c>
      <c r="BA21" s="48">
        <v>37</v>
      </c>
      <c r="BB21" s="48">
        <v>22</v>
      </c>
      <c r="BC21" s="15">
        <v>59</v>
      </c>
      <c r="BD21" s="9">
        <v>11</v>
      </c>
      <c r="BE21" s="9">
        <v>5</v>
      </c>
      <c r="BF21" s="5">
        <v>18</v>
      </c>
      <c r="BG21" s="163">
        <v>22</v>
      </c>
      <c r="BH21" s="163">
        <v>12</v>
      </c>
      <c r="BI21" s="163">
        <v>5</v>
      </c>
      <c r="BJ21" s="163">
        <v>10</v>
      </c>
      <c r="BK21" s="163">
        <v>3</v>
      </c>
      <c r="BL21" s="27">
        <f t="shared" si="13"/>
        <v>242</v>
      </c>
      <c r="BM21" s="163">
        <f t="shared" si="12"/>
        <v>115</v>
      </c>
      <c r="BN21" s="163">
        <f t="shared" si="12"/>
        <v>71</v>
      </c>
    </row>
    <row r="22" spans="1:66" ht="13.5" thickBot="1" x14ac:dyDescent="0.25">
      <c r="A22" s="72" t="s">
        <v>17</v>
      </c>
      <c r="B22" s="163">
        <v>0</v>
      </c>
      <c r="C22" s="163">
        <v>0</v>
      </c>
      <c r="D22" s="11">
        <v>0</v>
      </c>
      <c r="E22" s="163">
        <v>2</v>
      </c>
      <c r="F22" s="163">
        <v>0</v>
      </c>
      <c r="G22" s="11">
        <v>2</v>
      </c>
      <c r="H22" s="163">
        <v>0</v>
      </c>
      <c r="I22" s="163">
        <v>3</v>
      </c>
      <c r="J22" s="11">
        <v>3</v>
      </c>
      <c r="K22" s="9">
        <v>2</v>
      </c>
      <c r="L22" s="9">
        <v>1</v>
      </c>
      <c r="M22" s="11">
        <v>3</v>
      </c>
      <c r="N22" s="9">
        <v>2</v>
      </c>
      <c r="O22" s="9">
        <v>0</v>
      </c>
      <c r="P22" s="11">
        <v>2</v>
      </c>
      <c r="Q22" s="9">
        <v>5</v>
      </c>
      <c r="R22" s="9">
        <v>5</v>
      </c>
      <c r="S22" s="21">
        <v>12</v>
      </c>
      <c r="T22" s="163">
        <v>6</v>
      </c>
      <c r="U22" s="163">
        <v>3</v>
      </c>
      <c r="V22" s="21">
        <v>11</v>
      </c>
      <c r="W22" s="26"/>
      <c r="X22" s="26"/>
      <c r="Y22" s="21"/>
      <c r="Z22" s="30"/>
      <c r="AA22" s="30"/>
      <c r="AB22" s="23"/>
      <c r="AC22" s="163"/>
      <c r="AD22" s="163"/>
      <c r="AE22" s="11"/>
      <c r="AF22" s="161"/>
      <c r="AG22" s="161"/>
      <c r="AH22" s="35"/>
      <c r="AI22" s="164"/>
      <c r="AJ22" s="164"/>
      <c r="AK22" s="11"/>
      <c r="AL22" s="64">
        <f t="shared" si="11"/>
        <v>17</v>
      </c>
      <c r="AM22" s="64">
        <f t="shared" si="11"/>
        <v>12</v>
      </c>
      <c r="AN22" s="64">
        <f t="shared" si="11"/>
        <v>33</v>
      </c>
      <c r="AO22" s="65">
        <v>21</v>
      </c>
      <c r="AP22" s="65">
        <v>14</v>
      </c>
      <c r="AQ22" s="65">
        <v>36</v>
      </c>
      <c r="AR22" s="81">
        <v>28</v>
      </c>
      <c r="AS22" s="81">
        <v>21</v>
      </c>
      <c r="AT22" s="81">
        <v>52</v>
      </c>
      <c r="AU22" s="66">
        <v>24</v>
      </c>
      <c r="AV22" s="66">
        <v>15</v>
      </c>
      <c r="AW22" s="66">
        <v>40</v>
      </c>
      <c r="AX22" s="67">
        <v>26</v>
      </c>
      <c r="AY22" s="67">
        <v>19</v>
      </c>
      <c r="AZ22" s="67">
        <v>47</v>
      </c>
      <c r="BA22" s="48">
        <v>48</v>
      </c>
      <c r="BB22" s="48">
        <v>28</v>
      </c>
      <c r="BC22" s="15">
        <v>82</v>
      </c>
      <c r="BD22" s="9">
        <v>59</v>
      </c>
      <c r="BE22" s="9">
        <v>23</v>
      </c>
      <c r="BF22" s="5">
        <v>82</v>
      </c>
      <c r="BG22" s="163">
        <v>104</v>
      </c>
      <c r="BH22" s="163">
        <v>27</v>
      </c>
      <c r="BI22" s="163">
        <v>10</v>
      </c>
      <c r="BJ22" s="163">
        <v>15</v>
      </c>
      <c r="BK22" s="163">
        <v>15</v>
      </c>
      <c r="BL22" s="27">
        <f t="shared" si="13"/>
        <v>543</v>
      </c>
      <c r="BM22" s="163">
        <f t="shared" si="12"/>
        <v>223</v>
      </c>
      <c r="BN22" s="163">
        <f t="shared" si="12"/>
        <v>132</v>
      </c>
    </row>
    <row r="23" spans="1:66" ht="13.5" thickBot="1" x14ac:dyDescent="0.25">
      <c r="A23" s="72" t="s">
        <v>34</v>
      </c>
      <c r="B23" s="163">
        <v>0</v>
      </c>
      <c r="C23" s="163">
        <v>1</v>
      </c>
      <c r="D23" s="11">
        <v>1</v>
      </c>
      <c r="E23" s="163">
        <v>2</v>
      </c>
      <c r="F23" s="163">
        <v>0</v>
      </c>
      <c r="G23" s="11">
        <v>2</v>
      </c>
      <c r="H23" s="163">
        <v>0</v>
      </c>
      <c r="I23" s="163">
        <v>1</v>
      </c>
      <c r="J23" s="11">
        <v>1</v>
      </c>
      <c r="K23" s="163">
        <v>1</v>
      </c>
      <c r="L23" s="163">
        <v>0</v>
      </c>
      <c r="M23" s="11">
        <v>1</v>
      </c>
      <c r="N23" s="9">
        <v>0</v>
      </c>
      <c r="O23" s="9">
        <v>0</v>
      </c>
      <c r="P23" s="11">
        <v>0</v>
      </c>
      <c r="Q23" s="9">
        <v>2</v>
      </c>
      <c r="R23" s="9">
        <v>8</v>
      </c>
      <c r="S23" s="21">
        <v>10</v>
      </c>
      <c r="T23" s="163">
        <v>1</v>
      </c>
      <c r="U23" s="163">
        <v>0</v>
      </c>
      <c r="V23" s="21">
        <v>1</v>
      </c>
      <c r="W23" s="26"/>
      <c r="X23" s="26"/>
      <c r="Y23" s="21"/>
      <c r="Z23" s="30"/>
      <c r="AA23" s="30"/>
      <c r="AB23" s="23"/>
      <c r="AC23" s="163"/>
      <c r="AD23" s="163"/>
      <c r="AE23" s="11"/>
      <c r="AF23" s="161"/>
      <c r="AG23" s="161"/>
      <c r="AH23" s="35"/>
      <c r="AI23" s="164"/>
      <c r="AJ23" s="164"/>
      <c r="AK23" s="11"/>
      <c r="AL23" s="64">
        <f t="shared" si="11"/>
        <v>6</v>
      </c>
      <c r="AM23" s="64">
        <f t="shared" si="11"/>
        <v>10</v>
      </c>
      <c r="AN23" s="64">
        <f t="shared" si="11"/>
        <v>16</v>
      </c>
      <c r="AO23" s="65">
        <v>16</v>
      </c>
      <c r="AP23" s="65">
        <v>9</v>
      </c>
      <c r="AQ23" s="65">
        <v>25</v>
      </c>
      <c r="AR23" s="81">
        <v>9</v>
      </c>
      <c r="AS23" s="81">
        <v>7</v>
      </c>
      <c r="AT23" s="81">
        <v>16</v>
      </c>
      <c r="AU23" s="66">
        <v>13</v>
      </c>
      <c r="AV23" s="66">
        <v>7</v>
      </c>
      <c r="AW23" s="66">
        <v>20</v>
      </c>
      <c r="AX23" s="67">
        <v>21</v>
      </c>
      <c r="AY23" s="67">
        <v>11</v>
      </c>
      <c r="AZ23" s="67">
        <v>32</v>
      </c>
      <c r="BA23" s="48">
        <v>14</v>
      </c>
      <c r="BB23" s="48">
        <v>5</v>
      </c>
      <c r="BC23" s="15">
        <v>19</v>
      </c>
      <c r="BD23" s="9">
        <v>11</v>
      </c>
      <c r="BE23" s="9">
        <v>3</v>
      </c>
      <c r="BF23" s="5">
        <v>14</v>
      </c>
      <c r="BG23" s="163">
        <v>3</v>
      </c>
      <c r="BH23" s="163">
        <v>9</v>
      </c>
      <c r="BI23" s="163">
        <v>4</v>
      </c>
      <c r="BJ23" s="163">
        <v>6</v>
      </c>
      <c r="BK23" s="163">
        <v>1</v>
      </c>
      <c r="BL23" s="27">
        <f t="shared" si="13"/>
        <v>165</v>
      </c>
      <c r="BM23" s="163">
        <f t="shared" si="12"/>
        <v>90</v>
      </c>
      <c r="BN23" s="163">
        <f t="shared" si="12"/>
        <v>52</v>
      </c>
    </row>
    <row r="24" spans="1:66" ht="13.5" thickBot="1" x14ac:dyDescent="0.25">
      <c r="A24" s="72" t="s">
        <v>18</v>
      </c>
      <c r="B24" s="163">
        <v>0</v>
      </c>
      <c r="C24" s="163">
        <v>0</v>
      </c>
      <c r="D24" s="11">
        <v>0</v>
      </c>
      <c r="E24" s="163">
        <v>1</v>
      </c>
      <c r="F24" s="163">
        <v>0</v>
      </c>
      <c r="G24" s="11">
        <v>1</v>
      </c>
      <c r="H24" s="163">
        <v>0</v>
      </c>
      <c r="I24" s="163">
        <v>1</v>
      </c>
      <c r="J24" s="11">
        <v>1</v>
      </c>
      <c r="K24" s="9">
        <v>1</v>
      </c>
      <c r="L24" s="9">
        <v>0</v>
      </c>
      <c r="M24" s="11">
        <v>1</v>
      </c>
      <c r="N24" s="9">
        <v>3</v>
      </c>
      <c r="O24" s="9">
        <v>0</v>
      </c>
      <c r="P24" s="11">
        <v>3</v>
      </c>
      <c r="Q24" s="9">
        <v>3</v>
      </c>
      <c r="R24" s="9">
        <v>4</v>
      </c>
      <c r="S24" s="21">
        <v>9</v>
      </c>
      <c r="T24" s="163">
        <v>2</v>
      </c>
      <c r="U24" s="163">
        <v>1</v>
      </c>
      <c r="V24" s="21">
        <v>3</v>
      </c>
      <c r="W24" s="26"/>
      <c r="X24" s="26"/>
      <c r="Y24" s="21"/>
      <c r="Z24" s="30"/>
      <c r="AA24" s="30"/>
      <c r="AB24" s="23"/>
      <c r="AC24" s="163"/>
      <c r="AD24" s="163"/>
      <c r="AE24" s="11"/>
      <c r="AF24" s="161"/>
      <c r="AG24" s="161"/>
      <c r="AH24" s="35"/>
      <c r="AI24" s="164"/>
      <c r="AJ24" s="164"/>
      <c r="AK24" s="11"/>
      <c r="AL24" s="64">
        <f t="shared" si="11"/>
        <v>10</v>
      </c>
      <c r="AM24" s="64">
        <f t="shared" si="11"/>
        <v>6</v>
      </c>
      <c r="AN24" s="64">
        <f t="shared" si="11"/>
        <v>18</v>
      </c>
      <c r="AO24" s="65">
        <v>13</v>
      </c>
      <c r="AP24" s="65">
        <v>7</v>
      </c>
      <c r="AQ24" s="65">
        <v>22</v>
      </c>
      <c r="AR24" s="81">
        <v>14</v>
      </c>
      <c r="AS24" s="81">
        <v>8</v>
      </c>
      <c r="AT24" s="81">
        <v>24</v>
      </c>
      <c r="AU24" s="66">
        <v>15</v>
      </c>
      <c r="AV24" s="66">
        <v>3</v>
      </c>
      <c r="AW24" s="66">
        <v>19</v>
      </c>
      <c r="AX24" s="67">
        <v>20</v>
      </c>
      <c r="AY24" s="67">
        <v>10</v>
      </c>
      <c r="AZ24" s="67">
        <v>30</v>
      </c>
      <c r="BA24" s="48">
        <v>11</v>
      </c>
      <c r="BB24" s="48">
        <v>7</v>
      </c>
      <c r="BC24" s="15">
        <v>19</v>
      </c>
      <c r="BD24" s="9">
        <v>16</v>
      </c>
      <c r="BE24" s="9">
        <v>4</v>
      </c>
      <c r="BF24" s="5">
        <v>20</v>
      </c>
      <c r="BG24" s="163">
        <v>7</v>
      </c>
      <c r="BH24" s="163">
        <v>6</v>
      </c>
      <c r="BI24" s="163">
        <v>0</v>
      </c>
      <c r="BJ24" s="163">
        <v>6</v>
      </c>
      <c r="BK24" s="163">
        <v>1</v>
      </c>
      <c r="BL24" s="27">
        <f t="shared" si="13"/>
        <v>172</v>
      </c>
      <c r="BM24" s="163">
        <f t="shared" si="12"/>
        <v>99</v>
      </c>
      <c r="BN24" s="163">
        <f t="shared" si="12"/>
        <v>45</v>
      </c>
    </row>
    <row r="25" spans="1:66" ht="13.5" thickBot="1" x14ac:dyDescent="0.25">
      <c r="A25" s="72" t="s">
        <v>19</v>
      </c>
      <c r="B25" s="163">
        <v>6</v>
      </c>
      <c r="C25" s="163">
        <v>0</v>
      </c>
      <c r="D25" s="11">
        <v>6</v>
      </c>
      <c r="E25" s="163">
        <v>8</v>
      </c>
      <c r="F25" s="163">
        <v>7</v>
      </c>
      <c r="G25" s="11">
        <v>15</v>
      </c>
      <c r="H25" s="163">
        <v>2</v>
      </c>
      <c r="I25" s="163">
        <v>9</v>
      </c>
      <c r="J25" s="11">
        <v>11</v>
      </c>
      <c r="K25" s="9">
        <v>8</v>
      </c>
      <c r="L25" s="9">
        <v>13</v>
      </c>
      <c r="M25" s="11">
        <v>21</v>
      </c>
      <c r="N25" s="9">
        <v>5</v>
      </c>
      <c r="O25" s="9">
        <v>12</v>
      </c>
      <c r="P25" s="11">
        <v>17</v>
      </c>
      <c r="Q25" s="9">
        <v>11</v>
      </c>
      <c r="R25" s="9">
        <v>3</v>
      </c>
      <c r="S25" s="21">
        <v>14</v>
      </c>
      <c r="T25" s="163">
        <v>24</v>
      </c>
      <c r="U25" s="163">
        <v>4</v>
      </c>
      <c r="V25" s="21">
        <v>28</v>
      </c>
      <c r="W25" s="26"/>
      <c r="X25" s="26"/>
      <c r="Y25" s="21"/>
      <c r="Z25" s="30"/>
      <c r="AA25" s="30"/>
      <c r="AB25" s="23"/>
      <c r="AC25" s="163"/>
      <c r="AD25" s="163"/>
      <c r="AE25" s="11"/>
      <c r="AF25" s="161"/>
      <c r="AG25" s="161"/>
      <c r="AH25" s="35"/>
      <c r="AI25" s="164"/>
      <c r="AJ25" s="164"/>
      <c r="AK25" s="11"/>
      <c r="AL25" s="64">
        <f t="shared" si="11"/>
        <v>64</v>
      </c>
      <c r="AM25" s="64">
        <f t="shared" si="11"/>
        <v>48</v>
      </c>
      <c r="AN25" s="64">
        <f t="shared" si="11"/>
        <v>112</v>
      </c>
      <c r="AO25" s="65">
        <v>83</v>
      </c>
      <c r="AP25" s="65">
        <v>83</v>
      </c>
      <c r="AQ25" s="65">
        <v>168</v>
      </c>
      <c r="AR25" s="81">
        <v>163</v>
      </c>
      <c r="AS25" s="81">
        <v>41</v>
      </c>
      <c r="AT25" s="81">
        <v>213</v>
      </c>
      <c r="AU25" s="66">
        <v>93</v>
      </c>
      <c r="AV25" s="66">
        <v>88</v>
      </c>
      <c r="AW25" s="66">
        <v>184</v>
      </c>
      <c r="AX25" s="67">
        <v>82</v>
      </c>
      <c r="AY25" s="67">
        <v>82</v>
      </c>
      <c r="AZ25" s="67">
        <v>170</v>
      </c>
      <c r="BA25" s="48">
        <v>154</v>
      </c>
      <c r="BB25" s="48">
        <v>90</v>
      </c>
      <c r="BC25" s="15">
        <v>253</v>
      </c>
      <c r="BD25" s="9">
        <v>171</v>
      </c>
      <c r="BE25" s="9">
        <v>88</v>
      </c>
      <c r="BF25" s="5">
        <v>266</v>
      </c>
      <c r="BG25" s="163">
        <v>221</v>
      </c>
      <c r="BH25" s="163">
        <v>128</v>
      </c>
      <c r="BI25" s="163">
        <v>101</v>
      </c>
      <c r="BJ25" s="163">
        <v>138</v>
      </c>
      <c r="BK25" s="163">
        <v>43</v>
      </c>
      <c r="BL25" s="27">
        <f t="shared" si="13"/>
        <v>1997</v>
      </c>
      <c r="BM25" s="163">
        <f t="shared" si="12"/>
        <v>810</v>
      </c>
      <c r="BN25" s="163">
        <f t="shared" si="12"/>
        <v>520</v>
      </c>
    </row>
    <row r="26" spans="1:66" ht="13.5" thickBot="1" x14ac:dyDescent="0.25">
      <c r="A26" s="72" t="s">
        <v>20</v>
      </c>
      <c r="B26" s="163">
        <v>16</v>
      </c>
      <c r="C26" s="163">
        <v>11</v>
      </c>
      <c r="D26" s="11">
        <v>27</v>
      </c>
      <c r="E26" s="163">
        <v>12</v>
      </c>
      <c r="F26" s="163">
        <v>13</v>
      </c>
      <c r="G26" s="11">
        <v>29</v>
      </c>
      <c r="H26" s="163">
        <v>20</v>
      </c>
      <c r="I26" s="163">
        <v>12</v>
      </c>
      <c r="J26" s="11">
        <v>33</v>
      </c>
      <c r="K26" s="9">
        <v>19</v>
      </c>
      <c r="L26" s="9">
        <v>10</v>
      </c>
      <c r="M26" s="11">
        <v>30</v>
      </c>
      <c r="N26" s="9">
        <v>14</v>
      </c>
      <c r="O26" s="9">
        <v>6</v>
      </c>
      <c r="P26" s="11">
        <v>20</v>
      </c>
      <c r="Q26" s="9">
        <v>61</v>
      </c>
      <c r="R26" s="9">
        <v>24</v>
      </c>
      <c r="S26" s="21">
        <v>102</v>
      </c>
      <c r="T26" s="163">
        <v>112</v>
      </c>
      <c r="U26" s="163">
        <v>7</v>
      </c>
      <c r="V26" s="21">
        <v>162</v>
      </c>
      <c r="W26" s="26"/>
      <c r="X26" s="26"/>
      <c r="Y26" s="21"/>
      <c r="Z26" s="30"/>
      <c r="AA26" s="30"/>
      <c r="AB26" s="23"/>
      <c r="AC26" s="163"/>
      <c r="AD26" s="163"/>
      <c r="AE26" s="11"/>
      <c r="AF26" s="161"/>
      <c r="AG26" s="161"/>
      <c r="AH26" s="35"/>
      <c r="AI26" s="164"/>
      <c r="AJ26" s="164"/>
      <c r="AK26" s="11"/>
      <c r="AL26" s="64">
        <f t="shared" si="11"/>
        <v>254</v>
      </c>
      <c r="AM26" s="64">
        <f t="shared" si="11"/>
        <v>83</v>
      </c>
      <c r="AN26" s="64">
        <f t="shared" si="11"/>
        <v>403</v>
      </c>
      <c r="AO26" s="65">
        <v>178</v>
      </c>
      <c r="AP26" s="65">
        <v>152</v>
      </c>
      <c r="AQ26" s="65">
        <v>338</v>
      </c>
      <c r="AR26" s="81">
        <v>172</v>
      </c>
      <c r="AS26" s="81">
        <v>104</v>
      </c>
      <c r="AT26" s="81">
        <v>280</v>
      </c>
      <c r="AU26" s="66">
        <v>165</v>
      </c>
      <c r="AV26" s="66">
        <v>122</v>
      </c>
      <c r="AW26" s="66">
        <v>305</v>
      </c>
      <c r="AX26" s="67">
        <v>219</v>
      </c>
      <c r="AY26" s="67">
        <v>109</v>
      </c>
      <c r="AZ26" s="67">
        <v>328</v>
      </c>
      <c r="BA26" s="48">
        <v>231</v>
      </c>
      <c r="BB26" s="48">
        <v>152</v>
      </c>
      <c r="BC26" s="15">
        <v>383</v>
      </c>
      <c r="BD26" s="9">
        <v>251</v>
      </c>
      <c r="BE26" s="9">
        <v>138</v>
      </c>
      <c r="BF26" s="5">
        <v>401</v>
      </c>
      <c r="BG26" s="163">
        <v>479</v>
      </c>
      <c r="BH26" s="163">
        <v>190</v>
      </c>
      <c r="BI26" s="163">
        <v>257</v>
      </c>
      <c r="BJ26" s="163">
        <v>201</v>
      </c>
      <c r="BK26" s="163">
        <v>35</v>
      </c>
      <c r="BL26" s="27">
        <f t="shared" si="13"/>
        <v>3600</v>
      </c>
      <c r="BM26" s="163">
        <f t="shared" si="12"/>
        <v>1470</v>
      </c>
      <c r="BN26" s="163">
        <f t="shared" si="12"/>
        <v>860</v>
      </c>
    </row>
    <row r="27" spans="1:66" ht="13.5" thickBot="1" x14ac:dyDescent="0.25">
      <c r="A27" s="72" t="s">
        <v>21</v>
      </c>
      <c r="B27" s="163">
        <v>0</v>
      </c>
      <c r="C27" s="163">
        <v>5</v>
      </c>
      <c r="D27" s="11">
        <v>5</v>
      </c>
      <c r="E27" s="163">
        <v>2</v>
      </c>
      <c r="F27" s="163">
        <v>6</v>
      </c>
      <c r="G27" s="11">
        <v>8</v>
      </c>
      <c r="H27" s="163">
        <v>5</v>
      </c>
      <c r="I27" s="163">
        <v>2</v>
      </c>
      <c r="J27" s="11">
        <v>7</v>
      </c>
      <c r="K27" s="163">
        <v>1</v>
      </c>
      <c r="L27" s="163">
        <v>3</v>
      </c>
      <c r="M27" s="11">
        <v>4</v>
      </c>
      <c r="N27" s="9">
        <v>0</v>
      </c>
      <c r="O27" s="9">
        <v>0</v>
      </c>
      <c r="P27" s="11">
        <v>0</v>
      </c>
      <c r="Q27" s="9">
        <v>5</v>
      </c>
      <c r="R27" s="9">
        <v>9</v>
      </c>
      <c r="S27" s="21">
        <v>18</v>
      </c>
      <c r="T27" s="26">
        <v>19</v>
      </c>
      <c r="U27" s="26">
        <v>6</v>
      </c>
      <c r="V27" s="21">
        <v>26</v>
      </c>
      <c r="W27" s="26"/>
      <c r="X27" s="26"/>
      <c r="Y27" s="21"/>
      <c r="Z27" s="30"/>
      <c r="AA27" s="30"/>
      <c r="AB27" s="23"/>
      <c r="AC27" s="163"/>
      <c r="AD27" s="163"/>
      <c r="AE27" s="11"/>
      <c r="AF27" s="161"/>
      <c r="AG27" s="161"/>
      <c r="AH27" s="35"/>
      <c r="AI27" s="164"/>
      <c r="AJ27" s="164"/>
      <c r="AK27" s="11"/>
      <c r="AL27" s="64">
        <f t="shared" si="11"/>
        <v>32</v>
      </c>
      <c r="AM27" s="64">
        <f t="shared" si="11"/>
        <v>31</v>
      </c>
      <c r="AN27" s="64">
        <f t="shared" si="11"/>
        <v>68</v>
      </c>
      <c r="AO27" s="65">
        <v>22</v>
      </c>
      <c r="AP27" s="65">
        <v>14</v>
      </c>
      <c r="AQ27" s="65">
        <v>42</v>
      </c>
      <c r="AR27" s="81">
        <v>44</v>
      </c>
      <c r="AS27" s="81">
        <v>33</v>
      </c>
      <c r="AT27" s="81">
        <v>80</v>
      </c>
      <c r="AU27" s="66">
        <v>49</v>
      </c>
      <c r="AV27" s="66">
        <v>36</v>
      </c>
      <c r="AW27" s="66">
        <v>89</v>
      </c>
      <c r="AX27" s="67">
        <v>32</v>
      </c>
      <c r="AY27" s="67">
        <v>36</v>
      </c>
      <c r="AZ27" s="67">
        <v>71</v>
      </c>
      <c r="BA27" s="48">
        <v>51</v>
      </c>
      <c r="BB27" s="48">
        <v>38</v>
      </c>
      <c r="BC27" s="15">
        <v>94</v>
      </c>
      <c r="BD27" s="9">
        <v>37</v>
      </c>
      <c r="BE27" s="9">
        <v>21</v>
      </c>
      <c r="BF27" s="5">
        <v>58</v>
      </c>
      <c r="BG27" s="163">
        <v>4</v>
      </c>
      <c r="BH27" s="163">
        <v>0</v>
      </c>
      <c r="BI27" s="163">
        <v>0</v>
      </c>
      <c r="BJ27" s="163">
        <v>0</v>
      </c>
      <c r="BK27" s="163">
        <v>0</v>
      </c>
      <c r="BL27" s="27">
        <f>SUM(AT27+AW27+AZ27+BC27+BF27+BG27+BH27+BI27+BJ27+BK27+AQ27+AN27)</f>
        <v>506</v>
      </c>
      <c r="BM27" s="163">
        <f t="shared" si="12"/>
        <v>267</v>
      </c>
      <c r="BN27" s="163">
        <f t="shared" si="12"/>
        <v>209</v>
      </c>
    </row>
    <row r="28" spans="1:66" ht="13.5" thickBot="1" x14ac:dyDescent="0.25">
      <c r="A28" s="122" t="s">
        <v>83</v>
      </c>
      <c r="B28" s="33">
        <v>0</v>
      </c>
      <c r="C28" s="33">
        <v>0</v>
      </c>
      <c r="D28" s="123">
        <v>0</v>
      </c>
      <c r="E28" s="33">
        <v>0</v>
      </c>
      <c r="F28" s="33">
        <v>0</v>
      </c>
      <c r="G28" s="123">
        <v>0</v>
      </c>
      <c r="H28" s="33">
        <v>0</v>
      </c>
      <c r="I28" s="33">
        <v>0</v>
      </c>
      <c r="J28" s="123">
        <v>0</v>
      </c>
      <c r="K28" s="33">
        <v>0</v>
      </c>
      <c r="L28" s="33">
        <v>1</v>
      </c>
      <c r="M28" s="123">
        <v>1</v>
      </c>
      <c r="N28" s="124">
        <v>0</v>
      </c>
      <c r="O28" s="124">
        <v>0</v>
      </c>
      <c r="P28" s="123">
        <v>0</v>
      </c>
      <c r="Q28" s="124">
        <v>0</v>
      </c>
      <c r="R28" s="124">
        <v>0</v>
      </c>
      <c r="S28" s="125">
        <v>0</v>
      </c>
      <c r="T28" s="126">
        <v>1</v>
      </c>
      <c r="U28" s="126">
        <v>0</v>
      </c>
      <c r="V28" s="125">
        <v>1</v>
      </c>
      <c r="W28" s="126"/>
      <c r="X28" s="126"/>
      <c r="Y28" s="125"/>
      <c r="Z28" s="127"/>
      <c r="AA28" s="127"/>
      <c r="AB28" s="128"/>
      <c r="AC28" s="33"/>
      <c r="AD28" s="33"/>
      <c r="AE28" s="123"/>
      <c r="AF28" s="167"/>
      <c r="AG28" s="167"/>
      <c r="AH28" s="129"/>
      <c r="AI28" s="130"/>
      <c r="AJ28" s="130"/>
      <c r="AK28" s="123"/>
      <c r="AL28" s="64">
        <f>SUM(AI28+AF28+AC28+Z28+W28+T28+Q28+N28+K28+H28+E28+B28)</f>
        <v>1</v>
      </c>
      <c r="AM28" s="64">
        <f t="shared" si="11"/>
        <v>1</v>
      </c>
      <c r="AN28" s="64">
        <f t="shared" si="11"/>
        <v>2</v>
      </c>
      <c r="AO28" s="65"/>
      <c r="AP28" s="65"/>
      <c r="AQ28" s="65"/>
      <c r="AR28" s="81"/>
      <c r="AS28" s="81"/>
      <c r="AT28" s="81"/>
      <c r="AU28" s="66"/>
      <c r="AV28" s="66"/>
      <c r="AW28" s="66"/>
      <c r="AX28" s="67"/>
      <c r="AY28" s="67"/>
      <c r="AZ28" s="67"/>
      <c r="BA28" s="48"/>
      <c r="BB28" s="48"/>
      <c r="BC28" s="15"/>
      <c r="BD28" s="9"/>
      <c r="BE28" s="9"/>
      <c r="BF28" s="5"/>
      <c r="BG28" s="33"/>
      <c r="BH28" s="33"/>
      <c r="BI28" s="33"/>
      <c r="BJ28" s="33"/>
      <c r="BK28" s="33"/>
      <c r="BL28" s="27">
        <f>SUM(AT28+AW28+AZ28+BC28+BF28+BG28+BH28+BI28+BJ28+BK28+AQ28+AN28)</f>
        <v>2</v>
      </c>
      <c r="BM28" s="163"/>
      <c r="BN28" s="163"/>
    </row>
    <row r="29" spans="1:66" ht="13.5" thickBot="1" x14ac:dyDescent="0.25">
      <c r="A29" s="17" t="s">
        <v>37</v>
      </c>
      <c r="B29" s="28">
        <f t="shared" ref="B29:M29" si="14">SUM(B18:B28)</f>
        <v>42</v>
      </c>
      <c r="C29" s="28">
        <f t="shared" si="14"/>
        <v>35</v>
      </c>
      <c r="D29" s="29">
        <f t="shared" si="14"/>
        <v>81</v>
      </c>
      <c r="E29" s="29">
        <f t="shared" si="14"/>
        <v>52</v>
      </c>
      <c r="F29" s="29">
        <f t="shared" si="14"/>
        <v>47</v>
      </c>
      <c r="G29" s="29">
        <f t="shared" si="14"/>
        <v>104</v>
      </c>
      <c r="H29" s="29">
        <f t="shared" si="14"/>
        <v>43</v>
      </c>
      <c r="I29" s="29">
        <f t="shared" si="14"/>
        <v>48</v>
      </c>
      <c r="J29" s="29">
        <f t="shared" si="14"/>
        <v>94</v>
      </c>
      <c r="K29" s="29">
        <f t="shared" si="14"/>
        <v>52</v>
      </c>
      <c r="L29" s="29">
        <f t="shared" si="14"/>
        <v>50</v>
      </c>
      <c r="M29" s="29">
        <f t="shared" si="14"/>
        <v>107</v>
      </c>
      <c r="N29" s="29">
        <f>SUM(N18:N28)</f>
        <v>42</v>
      </c>
      <c r="O29" s="29">
        <f>SUM(O18:O28)</f>
        <v>31</v>
      </c>
      <c r="P29" s="29">
        <f>SUM(P18:P28)</f>
        <v>73</v>
      </c>
      <c r="Q29" s="29">
        <f t="shared" ref="Q29:AK29" si="15">SUM(Q18:Q27)</f>
        <v>125</v>
      </c>
      <c r="R29" s="29">
        <f t="shared" si="15"/>
        <v>99</v>
      </c>
      <c r="S29" s="29">
        <f t="shared" si="15"/>
        <v>263</v>
      </c>
      <c r="T29" s="29">
        <f>SUM(T18:T28)</f>
        <v>217</v>
      </c>
      <c r="U29" s="29">
        <f>SUM(U18:U28)</f>
        <v>48</v>
      </c>
      <c r="V29" s="29">
        <f>SUM(V18:V28)</f>
        <v>332</v>
      </c>
      <c r="W29" s="29">
        <f t="shared" si="15"/>
        <v>0</v>
      </c>
      <c r="X29" s="29">
        <f t="shared" si="15"/>
        <v>0</v>
      </c>
      <c r="Y29" s="29">
        <f t="shared" si="15"/>
        <v>0</v>
      </c>
      <c r="Z29" s="38">
        <f t="shared" si="15"/>
        <v>0</v>
      </c>
      <c r="AA29" s="38">
        <f t="shared" si="15"/>
        <v>0</v>
      </c>
      <c r="AB29" s="38">
        <f t="shared" si="15"/>
        <v>0</v>
      </c>
      <c r="AC29" s="39">
        <f t="shared" si="15"/>
        <v>0</v>
      </c>
      <c r="AD29" s="39">
        <f t="shared" si="15"/>
        <v>0</v>
      </c>
      <c r="AE29" s="39">
        <f t="shared" si="15"/>
        <v>0</v>
      </c>
      <c r="AF29" s="38">
        <f t="shared" si="15"/>
        <v>0</v>
      </c>
      <c r="AG29" s="38">
        <f t="shared" si="15"/>
        <v>0</v>
      </c>
      <c r="AH29" s="38">
        <f t="shared" si="15"/>
        <v>0</v>
      </c>
      <c r="AI29" s="38">
        <f t="shared" si="15"/>
        <v>0</v>
      </c>
      <c r="AJ29" s="38">
        <f t="shared" si="15"/>
        <v>0</v>
      </c>
      <c r="AK29" s="29">
        <f t="shared" si="15"/>
        <v>0</v>
      </c>
      <c r="AL29" s="74">
        <f>SUM(AI29+AF29+AC29+Z29+W29+T29+Q29+N29+K29+H29+E29+B29)</f>
        <v>573</v>
      </c>
      <c r="AM29" s="74">
        <f t="shared" si="11"/>
        <v>358</v>
      </c>
      <c r="AN29" s="74">
        <f t="shared" si="11"/>
        <v>1054</v>
      </c>
      <c r="AO29" s="65">
        <v>620</v>
      </c>
      <c r="AP29" s="65">
        <v>508</v>
      </c>
      <c r="AQ29" s="65">
        <f>SUM(AQ18:AQ27)</f>
        <v>1168</v>
      </c>
      <c r="AR29" s="81">
        <f>SUM(AR18:AR27)</f>
        <v>713</v>
      </c>
      <c r="AS29" s="81">
        <f>SUM(AS18:AS27)</f>
        <v>438</v>
      </c>
      <c r="AT29" s="81">
        <f>SUM(AT18:AT27)</f>
        <v>1242</v>
      </c>
      <c r="AU29" s="66">
        <v>717</v>
      </c>
      <c r="AV29" s="66">
        <v>524</v>
      </c>
      <c r="AW29" s="66">
        <v>1291</v>
      </c>
      <c r="AX29" s="67">
        <v>831</v>
      </c>
      <c r="AY29" s="67">
        <v>540</v>
      </c>
      <c r="AZ29" s="67">
        <v>1398</v>
      </c>
      <c r="BA29" s="15">
        <v>825</v>
      </c>
      <c r="BB29" s="15">
        <v>555</v>
      </c>
      <c r="BC29" s="15">
        <v>1416</v>
      </c>
      <c r="BD29" s="9">
        <v>754</v>
      </c>
      <c r="BE29" s="9">
        <v>390</v>
      </c>
      <c r="BF29" s="5">
        <v>1195</v>
      </c>
      <c r="BG29" s="33">
        <v>1234</v>
      </c>
      <c r="BH29" s="33">
        <v>617</v>
      </c>
      <c r="BI29" s="33">
        <v>593</v>
      </c>
      <c r="BJ29" s="33">
        <v>692</v>
      </c>
      <c r="BK29" s="33">
        <v>259</v>
      </c>
      <c r="BL29" s="4">
        <f>SUM(AT29+AW29+AZ29+BC29+BF29+BG29+BH29+BI29+BJ29+BK29+AQ29+AN29)</f>
        <v>12159</v>
      </c>
      <c r="BM29" s="163">
        <f t="shared" si="12"/>
        <v>5033</v>
      </c>
      <c r="BN29" s="163">
        <f t="shared" si="12"/>
        <v>3313</v>
      </c>
    </row>
    <row r="30" spans="1:66" ht="14.25" thickTop="1" thickBot="1" x14ac:dyDescent="0.25">
      <c r="A30" s="69" t="s">
        <v>35</v>
      </c>
      <c r="B30" s="70">
        <f>SUM(B29+B16+B9)</f>
        <v>72</v>
      </c>
      <c r="C30" s="70">
        <f>SUM(C29+C16+C9)</f>
        <v>81</v>
      </c>
      <c r="D30" s="70">
        <f t="shared" ref="D30:AJ30" si="16">SUM(D29+D16+D9)</f>
        <v>170</v>
      </c>
      <c r="E30" s="70">
        <f t="shared" si="16"/>
        <v>127</v>
      </c>
      <c r="F30" s="70">
        <f t="shared" si="16"/>
        <v>94</v>
      </c>
      <c r="G30" s="70">
        <f t="shared" si="16"/>
        <v>250</v>
      </c>
      <c r="H30" s="70">
        <f t="shared" si="16"/>
        <v>98</v>
      </c>
      <c r="I30" s="70">
        <f t="shared" si="16"/>
        <v>107</v>
      </c>
      <c r="J30" s="70">
        <f t="shared" si="16"/>
        <v>216</v>
      </c>
      <c r="K30" s="70">
        <f t="shared" si="16"/>
        <v>134</v>
      </c>
      <c r="L30" s="70">
        <f t="shared" si="16"/>
        <v>97</v>
      </c>
      <c r="M30" s="70">
        <f t="shared" si="16"/>
        <v>245</v>
      </c>
      <c r="N30" s="70">
        <f t="shared" si="16"/>
        <v>147</v>
      </c>
      <c r="O30" s="70">
        <f t="shared" si="16"/>
        <v>98</v>
      </c>
      <c r="P30" s="70">
        <f t="shared" si="16"/>
        <v>254</v>
      </c>
      <c r="Q30" s="70">
        <f t="shared" si="16"/>
        <v>247</v>
      </c>
      <c r="R30" s="70">
        <f t="shared" si="16"/>
        <v>209</v>
      </c>
      <c r="S30" s="70">
        <f t="shared" si="16"/>
        <v>629</v>
      </c>
      <c r="T30" s="70">
        <f>SUM(T29+T16+T9)</f>
        <v>268</v>
      </c>
      <c r="U30" s="70">
        <f t="shared" si="16"/>
        <v>145</v>
      </c>
      <c r="V30" s="70">
        <f t="shared" si="16"/>
        <v>566</v>
      </c>
      <c r="W30" s="70">
        <f t="shared" si="16"/>
        <v>0</v>
      </c>
      <c r="X30" s="70">
        <f t="shared" si="16"/>
        <v>0</v>
      </c>
      <c r="Y30" s="70">
        <f t="shared" si="16"/>
        <v>0</v>
      </c>
      <c r="Z30" s="70">
        <f t="shared" si="16"/>
        <v>0</v>
      </c>
      <c r="AA30" s="70">
        <f t="shared" si="16"/>
        <v>0</v>
      </c>
      <c r="AB30" s="70">
        <f t="shared" si="16"/>
        <v>0</v>
      </c>
      <c r="AC30" s="70">
        <f t="shared" si="16"/>
        <v>0</v>
      </c>
      <c r="AD30" s="70">
        <f t="shared" si="16"/>
        <v>0</v>
      </c>
      <c r="AE30" s="70">
        <f t="shared" si="16"/>
        <v>0</v>
      </c>
      <c r="AF30" s="70">
        <f t="shared" si="16"/>
        <v>0</v>
      </c>
      <c r="AG30" s="70">
        <f t="shared" si="16"/>
        <v>0</v>
      </c>
      <c r="AH30" s="70">
        <f t="shared" si="16"/>
        <v>0</v>
      </c>
      <c r="AI30" s="70">
        <f t="shared" si="16"/>
        <v>0</v>
      </c>
      <c r="AJ30" s="70">
        <f t="shared" si="16"/>
        <v>0</v>
      </c>
      <c r="AK30" s="70">
        <f>SUM(AK29+AK16+AK9)</f>
        <v>0</v>
      </c>
      <c r="AL30" s="73">
        <f>SUM(AI30+AF30+AC30+Z30+W30+T30+Q30+N30+K30+H30+E30+B30)</f>
        <v>1093</v>
      </c>
      <c r="AM30" s="73">
        <f t="shared" si="11"/>
        <v>831</v>
      </c>
      <c r="AN30" s="73">
        <f>SUM(AK30+AH30+AE30+AB30+Y30+V30+S30+P30+M30+J30+G30+D30)</f>
        <v>2330</v>
      </c>
      <c r="AO30" s="65">
        <f t="shared" ref="AO30:AP30" si="17">SUM(AO9+AO16+AO29)</f>
        <v>1363</v>
      </c>
      <c r="AP30" s="65">
        <f t="shared" si="17"/>
        <v>1122</v>
      </c>
      <c r="AQ30" s="65">
        <f>SUM(AQ9+AQ16+AQ29)</f>
        <v>2614</v>
      </c>
      <c r="AR30" s="81">
        <f>SUM(AR29+AR16+AR9)</f>
        <v>1579</v>
      </c>
      <c r="AS30" s="81">
        <f>SUM(AS29+AS16+AS9)</f>
        <v>1284</v>
      </c>
      <c r="AT30" s="81">
        <f>SUM(AT29+AT16+AT9)</f>
        <v>3043</v>
      </c>
      <c r="AU30" s="66">
        <v>1205</v>
      </c>
      <c r="AV30" s="66">
        <v>1628</v>
      </c>
      <c r="AW30" s="66">
        <v>2890</v>
      </c>
      <c r="AX30" s="68">
        <v>1586</v>
      </c>
      <c r="AY30" s="68">
        <v>1372</v>
      </c>
      <c r="AZ30" s="68">
        <v>3014</v>
      </c>
      <c r="BA30" s="49">
        <v>1685</v>
      </c>
      <c r="BB30" s="49">
        <v>1151</v>
      </c>
      <c r="BC30" s="49">
        <v>2953</v>
      </c>
      <c r="BD30" s="47">
        <v>1834</v>
      </c>
      <c r="BE30" s="47">
        <v>974</v>
      </c>
      <c r="BF30" s="47">
        <v>2887</v>
      </c>
      <c r="BG30" s="47">
        <v>3730</v>
      </c>
      <c r="BH30" s="47">
        <v>1374</v>
      </c>
      <c r="BI30" s="47">
        <v>1270</v>
      </c>
      <c r="BJ30" s="47">
        <v>1232</v>
      </c>
      <c r="BK30" s="47">
        <v>501</v>
      </c>
      <c r="BL30" s="4">
        <f>SUM(AT30+AW30+AZ30+BC30+BF30+BG30+BH30+BI30+BJ30+BK30+AQ30+AN30)</f>
        <v>27838</v>
      </c>
      <c r="BM30" s="163">
        <f>SUM(AR30+AU30+AX30+BA30+BD30+AO30+AL30)</f>
        <v>10345</v>
      </c>
      <c r="BN30" s="163">
        <f>SUM(AS30+AV30+AY30+BB30+BE30+AP30+AN30)</f>
        <v>9861</v>
      </c>
    </row>
    <row r="31" spans="1:66" ht="13.5" thickTop="1" x14ac:dyDescent="0.2"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3"/>
      <c r="AM31" s="172"/>
    </row>
    <row r="32" spans="1:66" x14ac:dyDescent="0.2"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</row>
    <row r="33" spans="10:22" x14ac:dyDescent="0.2">
      <c r="T33" s="170" t="s">
        <v>78</v>
      </c>
      <c r="U33" s="189" t="s">
        <v>79</v>
      </c>
      <c r="V33" s="189"/>
    </row>
    <row r="34" spans="10:22" x14ac:dyDescent="0.2">
      <c r="T34" s="168" t="s">
        <v>55</v>
      </c>
      <c r="U34" s="235" t="s">
        <v>110</v>
      </c>
      <c r="V34" s="236"/>
    </row>
    <row r="35" spans="10:22" x14ac:dyDescent="0.2">
      <c r="T35" s="168" t="s">
        <v>87</v>
      </c>
      <c r="U35" s="229" t="s">
        <v>104</v>
      </c>
      <c r="V35" s="229"/>
    </row>
    <row r="36" spans="10:22" x14ac:dyDescent="0.2">
      <c r="J36" s="61"/>
      <c r="T36" s="168" t="s">
        <v>89</v>
      </c>
      <c r="U36" s="229" t="s">
        <v>106</v>
      </c>
      <c r="V36" s="229"/>
    </row>
    <row r="37" spans="10:22" x14ac:dyDescent="0.2">
      <c r="J37" s="61"/>
      <c r="T37" s="168" t="s">
        <v>12</v>
      </c>
      <c r="U37" s="225" t="s">
        <v>105</v>
      </c>
      <c r="V37" s="227"/>
    </row>
    <row r="38" spans="10:22" x14ac:dyDescent="0.2">
      <c r="J38" s="61"/>
      <c r="T38" s="168" t="s">
        <v>13</v>
      </c>
      <c r="U38" s="225" t="s">
        <v>107</v>
      </c>
      <c r="V38" s="227"/>
    </row>
    <row r="39" spans="10:22" x14ac:dyDescent="0.2">
      <c r="J39" s="61"/>
      <c r="T39" s="168" t="s">
        <v>71</v>
      </c>
      <c r="U39" s="225" t="s">
        <v>109</v>
      </c>
      <c r="V39" s="227"/>
    </row>
    <row r="40" spans="10:22" x14ac:dyDescent="0.2">
      <c r="J40" s="61"/>
      <c r="T40" s="168" t="s">
        <v>82</v>
      </c>
      <c r="U40" s="225" t="s">
        <v>103</v>
      </c>
      <c r="V40" s="227"/>
    </row>
    <row r="41" spans="10:22" x14ac:dyDescent="0.2">
      <c r="J41" s="61"/>
      <c r="T41" s="168" t="s">
        <v>52</v>
      </c>
      <c r="U41" s="225" t="s">
        <v>112</v>
      </c>
      <c r="V41" s="227"/>
    </row>
    <row r="42" spans="10:22" x14ac:dyDescent="0.2">
      <c r="J42" s="61"/>
      <c r="T42" s="168" t="s">
        <v>102</v>
      </c>
      <c r="U42" s="233" t="s">
        <v>111</v>
      </c>
      <c r="V42" s="234"/>
    </row>
    <row r="43" spans="10:22" x14ac:dyDescent="0.2">
      <c r="J43" s="61"/>
      <c r="T43" s="168" t="s">
        <v>53</v>
      </c>
      <c r="U43" s="233" t="s">
        <v>108</v>
      </c>
      <c r="V43" s="234"/>
    </row>
    <row r="44" spans="10:22" x14ac:dyDescent="0.2">
      <c r="T44" s="169"/>
      <c r="U44" s="171" t="s">
        <v>113</v>
      </c>
      <c r="V44" s="171"/>
    </row>
  </sheetData>
  <mergeCells count="34">
    <mergeCell ref="A3:A4"/>
    <mergeCell ref="B3:AQ3"/>
    <mergeCell ref="BD3:BN3"/>
    <mergeCell ref="B4:D4"/>
    <mergeCell ref="E4:G4"/>
    <mergeCell ref="H4:J4"/>
    <mergeCell ref="K4:M4"/>
    <mergeCell ref="N4:P4"/>
    <mergeCell ref="Q4:S4"/>
    <mergeCell ref="T4:V4"/>
    <mergeCell ref="BL4:BN4"/>
    <mergeCell ref="BA4:BC4"/>
    <mergeCell ref="BD4:BF4"/>
    <mergeCell ref="U37:V37"/>
    <mergeCell ref="AO4:AQ4"/>
    <mergeCell ref="AR4:AT4"/>
    <mergeCell ref="AU4:AW4"/>
    <mergeCell ref="AX4:AZ4"/>
    <mergeCell ref="W4:Y4"/>
    <mergeCell ref="Z4:AB4"/>
    <mergeCell ref="AC4:AE4"/>
    <mergeCell ref="AF4:AH4"/>
    <mergeCell ref="AI4:AK4"/>
    <mergeCell ref="AL4:AN4"/>
    <mergeCell ref="U33:V33"/>
    <mergeCell ref="U35:V35"/>
    <mergeCell ref="U36:V36"/>
    <mergeCell ref="U34:V34"/>
    <mergeCell ref="U42:V42"/>
    <mergeCell ref="U43:V43"/>
    <mergeCell ref="U38:V38"/>
    <mergeCell ref="U39:V39"/>
    <mergeCell ref="U40:V40"/>
    <mergeCell ref="U41:V4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BN44"/>
  <sheetViews>
    <sheetView tabSelected="1" topLeftCell="L2" zoomScale="89" zoomScaleNormal="89" workbookViewId="0">
      <selection activeCell="Q4" sqref="Q4:S4"/>
    </sheetView>
  </sheetViews>
  <sheetFormatPr baseColWidth="10" defaultRowHeight="12.75" x14ac:dyDescent="0.2"/>
  <cols>
    <col min="1" max="1" width="29" customWidth="1"/>
    <col min="2" max="25" width="11.42578125" customWidth="1"/>
    <col min="26" max="37" width="11.42578125" hidden="1" customWidth="1"/>
    <col min="38" max="63" width="11.42578125" customWidth="1"/>
  </cols>
  <sheetData>
    <row r="2" spans="1:66" ht="13.5" thickBot="1" x14ac:dyDescent="0.25"/>
    <row r="3" spans="1:66" ht="13.5" thickBot="1" x14ac:dyDescent="0.25">
      <c r="A3" s="216" t="s">
        <v>3</v>
      </c>
      <c r="B3" s="191" t="s">
        <v>4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249" t="s">
        <v>36</v>
      </c>
      <c r="BE3" s="250"/>
      <c r="BF3" s="250"/>
      <c r="BG3" s="250"/>
      <c r="BH3" s="250"/>
      <c r="BI3" s="250"/>
      <c r="BJ3" s="250"/>
      <c r="BK3" s="250"/>
      <c r="BL3" s="250"/>
      <c r="BM3" s="250"/>
      <c r="BN3" s="250"/>
    </row>
    <row r="4" spans="1:66" ht="13.5" customHeight="1" thickBot="1" x14ac:dyDescent="0.25">
      <c r="A4" s="216"/>
      <c r="B4" s="209" t="s">
        <v>31</v>
      </c>
      <c r="C4" s="209"/>
      <c r="D4" s="209"/>
      <c r="E4" s="209" t="s">
        <v>32</v>
      </c>
      <c r="F4" s="209"/>
      <c r="G4" s="209"/>
      <c r="H4" s="209" t="s">
        <v>22</v>
      </c>
      <c r="I4" s="209"/>
      <c r="J4" s="209"/>
      <c r="K4" s="209" t="s">
        <v>23</v>
      </c>
      <c r="L4" s="209"/>
      <c r="M4" s="209"/>
      <c r="N4" s="191" t="s">
        <v>24</v>
      </c>
      <c r="O4" s="192"/>
      <c r="P4" s="193"/>
      <c r="Q4" s="210" t="s">
        <v>25</v>
      </c>
      <c r="R4" s="211"/>
      <c r="S4" s="212"/>
      <c r="T4" s="191" t="s">
        <v>26</v>
      </c>
      <c r="U4" s="192"/>
      <c r="V4" s="193"/>
      <c r="W4" s="191" t="s">
        <v>42</v>
      </c>
      <c r="X4" s="192"/>
      <c r="Y4" s="193"/>
      <c r="Z4" s="191" t="s">
        <v>27</v>
      </c>
      <c r="AA4" s="192"/>
      <c r="AB4" s="193"/>
      <c r="AC4" s="191" t="s">
        <v>28</v>
      </c>
      <c r="AD4" s="192"/>
      <c r="AE4" s="193"/>
      <c r="AF4" s="191" t="s">
        <v>29</v>
      </c>
      <c r="AG4" s="192"/>
      <c r="AH4" s="193"/>
      <c r="AI4" s="191" t="s">
        <v>30</v>
      </c>
      <c r="AJ4" s="192"/>
      <c r="AK4" s="193"/>
      <c r="AL4" s="200">
        <v>2016</v>
      </c>
      <c r="AM4" s="201"/>
      <c r="AN4" s="202"/>
      <c r="AO4" s="246">
        <v>2015</v>
      </c>
      <c r="AP4" s="247"/>
      <c r="AQ4" s="248"/>
      <c r="AR4" s="194">
        <v>2014</v>
      </c>
      <c r="AS4" s="195"/>
      <c r="AT4" s="196"/>
      <c r="AU4" s="197">
        <v>2013</v>
      </c>
      <c r="AV4" s="198"/>
      <c r="AW4" s="199"/>
      <c r="AX4" s="203">
        <v>2012</v>
      </c>
      <c r="AY4" s="204"/>
      <c r="AZ4" s="205"/>
      <c r="BA4" s="206">
        <v>2011</v>
      </c>
      <c r="BB4" s="207"/>
      <c r="BC4" s="208"/>
      <c r="BD4" s="217">
        <v>2010</v>
      </c>
      <c r="BE4" s="218"/>
      <c r="BF4" s="219"/>
      <c r="BG4" s="177">
        <v>2009</v>
      </c>
      <c r="BH4" s="177">
        <v>2008</v>
      </c>
      <c r="BI4" s="177">
        <v>2007</v>
      </c>
      <c r="BJ4" s="177">
        <v>2006</v>
      </c>
      <c r="BK4" s="175">
        <v>2005</v>
      </c>
      <c r="BL4" s="243" t="s">
        <v>47</v>
      </c>
      <c r="BM4" s="244"/>
      <c r="BN4" s="245"/>
    </row>
    <row r="5" spans="1:66" ht="13.5" thickBot="1" x14ac:dyDescent="0.25">
      <c r="A5" s="1" t="s">
        <v>5</v>
      </c>
      <c r="B5" s="14" t="s">
        <v>39</v>
      </c>
      <c r="C5" s="14" t="s">
        <v>40</v>
      </c>
      <c r="D5" s="15" t="s">
        <v>41</v>
      </c>
      <c r="E5" s="15" t="s">
        <v>39</v>
      </c>
      <c r="F5" s="15" t="s">
        <v>40</v>
      </c>
      <c r="G5" s="15" t="s">
        <v>41</v>
      </c>
      <c r="H5" s="15" t="s">
        <v>39</v>
      </c>
      <c r="I5" s="15" t="s">
        <v>40</v>
      </c>
      <c r="J5" s="15" t="s">
        <v>41</v>
      </c>
      <c r="K5" s="15" t="s">
        <v>39</v>
      </c>
      <c r="L5" s="15" t="s">
        <v>40</v>
      </c>
      <c r="M5" s="15" t="s">
        <v>41</v>
      </c>
      <c r="N5" s="15" t="s">
        <v>39</v>
      </c>
      <c r="O5" s="15" t="s">
        <v>40</v>
      </c>
      <c r="P5" s="15" t="s">
        <v>41</v>
      </c>
      <c r="Q5" s="21" t="s">
        <v>39</v>
      </c>
      <c r="R5" s="21" t="s">
        <v>40</v>
      </c>
      <c r="S5" s="21" t="s">
        <v>41</v>
      </c>
      <c r="T5" s="21" t="s">
        <v>39</v>
      </c>
      <c r="U5" s="21" t="s">
        <v>40</v>
      </c>
      <c r="V5" s="21" t="s">
        <v>41</v>
      </c>
      <c r="W5" s="11" t="s">
        <v>39</v>
      </c>
      <c r="X5" s="11" t="s">
        <v>40</v>
      </c>
      <c r="Y5" s="11" t="s">
        <v>41</v>
      </c>
      <c r="Z5" s="11" t="s">
        <v>39</v>
      </c>
      <c r="AA5" s="11" t="s">
        <v>40</v>
      </c>
      <c r="AB5" s="21" t="s">
        <v>41</v>
      </c>
      <c r="AC5" s="11" t="s">
        <v>39</v>
      </c>
      <c r="AD5" s="11" t="s">
        <v>40</v>
      </c>
      <c r="AE5" s="11" t="s">
        <v>41</v>
      </c>
      <c r="AF5" s="11" t="s">
        <v>39</v>
      </c>
      <c r="AG5" s="11" t="s">
        <v>40</v>
      </c>
      <c r="AH5" s="11" t="s">
        <v>41</v>
      </c>
      <c r="AI5" s="11" t="s">
        <v>39</v>
      </c>
      <c r="AJ5" s="11" t="s">
        <v>40</v>
      </c>
      <c r="AK5" s="21" t="s">
        <v>41</v>
      </c>
      <c r="AL5" s="64" t="s">
        <v>39</v>
      </c>
      <c r="AM5" s="64" t="s">
        <v>40</v>
      </c>
      <c r="AN5" s="64" t="s">
        <v>41</v>
      </c>
      <c r="AO5" s="65" t="s">
        <v>39</v>
      </c>
      <c r="AP5" s="65" t="s">
        <v>40</v>
      </c>
      <c r="AQ5" s="65" t="s">
        <v>41</v>
      </c>
      <c r="AR5" s="81" t="s">
        <v>39</v>
      </c>
      <c r="AS5" s="81" t="s">
        <v>40</v>
      </c>
      <c r="AT5" s="81" t="s">
        <v>41</v>
      </c>
      <c r="AU5" s="66" t="s">
        <v>39</v>
      </c>
      <c r="AV5" s="66" t="s">
        <v>40</v>
      </c>
      <c r="AW5" s="66" t="s">
        <v>41</v>
      </c>
      <c r="AX5" s="67" t="s">
        <v>39</v>
      </c>
      <c r="AY5" s="67" t="s">
        <v>40</v>
      </c>
      <c r="AZ5" s="67" t="s">
        <v>41</v>
      </c>
      <c r="BA5" s="15" t="s">
        <v>39</v>
      </c>
      <c r="BB5" s="15" t="s">
        <v>40</v>
      </c>
      <c r="BC5" s="15" t="s">
        <v>41</v>
      </c>
      <c r="BD5" s="9" t="s">
        <v>39</v>
      </c>
      <c r="BE5" s="9" t="s">
        <v>40</v>
      </c>
      <c r="BF5" s="5" t="s">
        <v>41</v>
      </c>
      <c r="BG5" s="174"/>
      <c r="BH5" s="174"/>
      <c r="BI5" s="19"/>
      <c r="BJ5" s="19"/>
      <c r="BK5" s="19"/>
      <c r="BL5" s="4" t="s">
        <v>48</v>
      </c>
      <c r="BM5" s="36" t="s">
        <v>49</v>
      </c>
      <c r="BN5" s="36" t="s">
        <v>50</v>
      </c>
    </row>
    <row r="6" spans="1:66" ht="13.5" thickBot="1" x14ac:dyDescent="0.25">
      <c r="A6" s="72" t="s">
        <v>6</v>
      </c>
      <c r="B6" s="177">
        <v>11</v>
      </c>
      <c r="C6" s="177">
        <v>22</v>
      </c>
      <c r="D6" s="11">
        <v>33</v>
      </c>
      <c r="E6" s="177">
        <v>50</v>
      </c>
      <c r="F6" s="177">
        <v>31</v>
      </c>
      <c r="G6" s="11">
        <v>84</v>
      </c>
      <c r="H6" s="177">
        <v>15</v>
      </c>
      <c r="I6" s="177">
        <v>37</v>
      </c>
      <c r="J6" s="11">
        <v>54</v>
      </c>
      <c r="K6" s="9">
        <v>35</v>
      </c>
      <c r="L6" s="9">
        <v>19</v>
      </c>
      <c r="M6" s="11">
        <v>60</v>
      </c>
      <c r="N6" s="9">
        <v>41</v>
      </c>
      <c r="O6" s="9">
        <v>26</v>
      </c>
      <c r="P6" s="11">
        <v>71</v>
      </c>
      <c r="Q6" s="9">
        <v>62</v>
      </c>
      <c r="R6" s="9">
        <v>65</v>
      </c>
      <c r="S6" s="21">
        <v>198</v>
      </c>
      <c r="T6" s="177">
        <v>28</v>
      </c>
      <c r="U6" s="177">
        <v>70</v>
      </c>
      <c r="V6" s="21">
        <v>126</v>
      </c>
      <c r="W6" s="26">
        <v>46</v>
      </c>
      <c r="X6" s="26">
        <v>41</v>
      </c>
      <c r="Y6" s="21">
        <v>104</v>
      </c>
      <c r="Z6" s="30"/>
      <c r="AA6" s="30"/>
      <c r="AB6" s="23"/>
      <c r="AC6" s="177"/>
      <c r="AD6" s="177"/>
      <c r="AE6" s="11"/>
      <c r="AF6" s="179"/>
      <c r="AG6" s="179"/>
      <c r="AH6" s="35"/>
      <c r="AI6" s="183"/>
      <c r="AJ6" s="183"/>
      <c r="AK6" s="11"/>
      <c r="AL6" s="64">
        <f>SUM(AI6+AF6+AC6+Z6+W6+T6+Q6+N6+K6+H6+E6+B6)</f>
        <v>288</v>
      </c>
      <c r="AM6" s="64">
        <f>SUM(AJ6+AG6+AD6+AA6+X6+U6+R6+O6+L6+I6+F6+C6)</f>
        <v>311</v>
      </c>
      <c r="AN6" s="64">
        <f>SUM(AK6+AH6+AE6+AB6+Y6+V6+S6+P6+M6+J6+G6+D6)</f>
        <v>730</v>
      </c>
      <c r="AO6" s="65">
        <v>471</v>
      </c>
      <c r="AP6" s="65">
        <v>355</v>
      </c>
      <c r="AQ6" s="65">
        <v>855</v>
      </c>
      <c r="AR6" s="81">
        <v>441</v>
      </c>
      <c r="AS6" s="81">
        <v>559</v>
      </c>
      <c r="AT6" s="81">
        <v>1072</v>
      </c>
      <c r="AU6" s="66">
        <v>108</v>
      </c>
      <c r="AV6" s="66">
        <v>798</v>
      </c>
      <c r="AW6" s="66">
        <v>911</v>
      </c>
      <c r="AX6" s="67">
        <v>380</v>
      </c>
      <c r="AY6" s="67">
        <v>584</v>
      </c>
      <c r="AZ6" s="67">
        <v>990</v>
      </c>
      <c r="BA6" s="48">
        <v>358</v>
      </c>
      <c r="BB6" s="48">
        <v>304</v>
      </c>
      <c r="BC6" s="15">
        <v>724</v>
      </c>
      <c r="BD6" s="9">
        <v>655</v>
      </c>
      <c r="BE6" s="9">
        <v>370</v>
      </c>
      <c r="BF6" s="5">
        <v>1034</v>
      </c>
      <c r="BG6" s="177">
        <v>2003</v>
      </c>
      <c r="BH6" s="177">
        <v>588</v>
      </c>
      <c r="BI6" s="177">
        <v>573</v>
      </c>
      <c r="BJ6" s="177">
        <v>432</v>
      </c>
      <c r="BK6" s="175">
        <v>192</v>
      </c>
      <c r="BL6" s="4">
        <f>SUM(AT6+AW6+AZ6+BC6+BF6+BG6+BH6+BI6+BJ6+BK6+AQ6+AN6)</f>
        <v>10104</v>
      </c>
      <c r="BM6" s="177">
        <f>SUM(AL6+AO6+AR6+AU6+AX6+BA6+BD6)</f>
        <v>2701</v>
      </c>
      <c r="BN6" s="177">
        <f>SUM(AS6+AV6+AY6+BB6+BE6+AP6+AM6)</f>
        <v>3281</v>
      </c>
    </row>
    <row r="7" spans="1:66" ht="13.5" thickBot="1" x14ac:dyDescent="0.25">
      <c r="A7" s="72" t="s">
        <v>7</v>
      </c>
      <c r="B7" s="177">
        <v>4</v>
      </c>
      <c r="C7" s="177">
        <v>1</v>
      </c>
      <c r="D7" s="11">
        <v>16</v>
      </c>
      <c r="E7" s="177">
        <v>8</v>
      </c>
      <c r="F7" s="177">
        <v>3</v>
      </c>
      <c r="G7" s="11">
        <v>17</v>
      </c>
      <c r="H7" s="177">
        <v>4</v>
      </c>
      <c r="I7" s="177">
        <v>3</v>
      </c>
      <c r="J7" s="11">
        <v>12</v>
      </c>
      <c r="K7" s="9">
        <v>12</v>
      </c>
      <c r="L7" s="9">
        <v>4</v>
      </c>
      <c r="M7" s="11">
        <v>18</v>
      </c>
      <c r="N7" s="9">
        <v>12</v>
      </c>
      <c r="O7" s="9">
        <v>4</v>
      </c>
      <c r="P7" s="11">
        <v>18</v>
      </c>
      <c r="Q7" s="9">
        <v>16</v>
      </c>
      <c r="R7" s="9">
        <v>5</v>
      </c>
      <c r="S7" s="21">
        <v>52</v>
      </c>
      <c r="T7" s="177">
        <v>4</v>
      </c>
      <c r="U7" s="177">
        <v>8</v>
      </c>
      <c r="V7" s="21">
        <v>42</v>
      </c>
      <c r="W7" s="26">
        <v>6</v>
      </c>
      <c r="X7" s="26">
        <v>7</v>
      </c>
      <c r="Y7" s="21">
        <v>17</v>
      </c>
      <c r="Z7" s="30"/>
      <c r="AA7" s="30"/>
      <c r="AB7" s="23"/>
      <c r="AC7" s="177"/>
      <c r="AD7" s="177"/>
      <c r="AE7" s="11"/>
      <c r="AF7" s="179"/>
      <c r="AG7" s="179"/>
      <c r="AH7" s="35"/>
      <c r="AI7" s="183"/>
      <c r="AJ7" s="183"/>
      <c r="AK7" s="11"/>
      <c r="AL7" s="64">
        <f>SUM(AI7+AF7+AC7+Z7+W7+T7+Q7+N7+K7+H7+E7+B7)</f>
        <v>66</v>
      </c>
      <c r="AM7" s="64">
        <f>SUM(AJ7+AG7+AD7+AA7+X7+U7+R7+O7+L7+I7+F7+C7)</f>
        <v>35</v>
      </c>
      <c r="AN7" s="64">
        <f>SUM(AK7+AH7+AE7+AB7+Y7+V7+S7+P7+M7+J7+G7+D7)</f>
        <v>192</v>
      </c>
      <c r="AO7" s="65">
        <v>35</v>
      </c>
      <c r="AP7" s="65">
        <v>38</v>
      </c>
      <c r="AQ7" s="65">
        <v>79</v>
      </c>
      <c r="AR7" s="81">
        <v>58</v>
      </c>
      <c r="AS7" s="81">
        <v>16</v>
      </c>
      <c r="AT7" s="81">
        <v>82</v>
      </c>
      <c r="AU7" s="66">
        <v>76</v>
      </c>
      <c r="AV7" s="66">
        <v>33</v>
      </c>
      <c r="AW7" s="66">
        <v>109</v>
      </c>
      <c r="AX7" s="67">
        <v>47</v>
      </c>
      <c r="AY7" s="67">
        <v>41</v>
      </c>
      <c r="AZ7" s="67">
        <v>89</v>
      </c>
      <c r="BA7" s="48">
        <v>46</v>
      </c>
      <c r="BB7" s="48">
        <v>19</v>
      </c>
      <c r="BC7" s="15">
        <v>84</v>
      </c>
      <c r="BD7" s="9">
        <v>51</v>
      </c>
      <c r="BE7" s="9">
        <v>22</v>
      </c>
      <c r="BF7" s="5">
        <v>88</v>
      </c>
      <c r="BG7" s="177">
        <v>341</v>
      </c>
      <c r="BH7" s="177">
        <v>63</v>
      </c>
      <c r="BI7" s="177">
        <v>78</v>
      </c>
      <c r="BJ7" s="177">
        <v>63</v>
      </c>
      <c r="BK7" s="175">
        <v>41</v>
      </c>
      <c r="BL7" s="4">
        <f>SUM(AT7+AW7+AZ7+BC7+BF7+BG7+BH7+BI7+BJ7+BK7+AQ7+AN7)</f>
        <v>1309</v>
      </c>
      <c r="BM7" s="177">
        <f t="shared" ref="BM7:BM8" si="0">SUM(AL7+AO7+AR7+AU7+AX7+BA7+BD7)</f>
        <v>379</v>
      </c>
      <c r="BN7" s="177">
        <f t="shared" ref="BN7:BN8" si="1">SUM(AS7+AV7+AY7+BB7+BE7+AP7+AM7)</f>
        <v>204</v>
      </c>
    </row>
    <row r="8" spans="1:66" ht="13.5" thickBot="1" x14ac:dyDescent="0.25">
      <c r="A8" s="72" t="s">
        <v>8</v>
      </c>
      <c r="B8" s="177">
        <v>5</v>
      </c>
      <c r="C8" s="177">
        <v>6</v>
      </c>
      <c r="D8" s="11">
        <v>11</v>
      </c>
      <c r="E8" s="177">
        <v>8</v>
      </c>
      <c r="F8" s="177">
        <v>5</v>
      </c>
      <c r="G8" s="11">
        <v>13</v>
      </c>
      <c r="H8" s="177">
        <v>6</v>
      </c>
      <c r="I8" s="177">
        <v>3</v>
      </c>
      <c r="J8" s="11">
        <v>9</v>
      </c>
      <c r="K8" s="9">
        <v>8</v>
      </c>
      <c r="L8" s="9">
        <v>7</v>
      </c>
      <c r="M8" s="11">
        <v>15</v>
      </c>
      <c r="N8" s="9">
        <v>18</v>
      </c>
      <c r="O8" s="9">
        <v>4</v>
      </c>
      <c r="P8" s="11">
        <v>22</v>
      </c>
      <c r="Q8" s="9">
        <v>9</v>
      </c>
      <c r="R8" s="9">
        <v>7</v>
      </c>
      <c r="S8" s="21">
        <v>16</v>
      </c>
      <c r="T8" s="177">
        <v>6</v>
      </c>
      <c r="U8" s="177">
        <v>9</v>
      </c>
      <c r="V8" s="21">
        <v>15</v>
      </c>
      <c r="W8" s="26">
        <v>13</v>
      </c>
      <c r="X8" s="26">
        <v>33</v>
      </c>
      <c r="Y8" s="21">
        <v>48</v>
      </c>
      <c r="Z8" s="30"/>
      <c r="AA8" s="30"/>
      <c r="AB8" s="23"/>
      <c r="AC8" s="177"/>
      <c r="AD8" s="177"/>
      <c r="AE8" s="11"/>
      <c r="AF8" s="179"/>
      <c r="AG8" s="179"/>
      <c r="AH8" s="35"/>
      <c r="AI8" s="183"/>
      <c r="AJ8" s="183"/>
      <c r="AK8" s="11"/>
      <c r="AL8" s="64">
        <f>SUM(AI8+AF8+AC8+Z8+W8+T8+Q8+N8+K8+H8+E8+B8)</f>
        <v>73</v>
      </c>
      <c r="AM8" s="64">
        <f>SUM(AJ8+AG8+AD8+AA8+X8+U8+R8+O8+L8+I8+F8+C8)</f>
        <v>74</v>
      </c>
      <c r="AN8" s="64">
        <f>SUM(AK8+AH8+AE8+AB8+Y8+V8+S8+P8+M8+J8+G8+D8)</f>
        <v>149</v>
      </c>
      <c r="AO8" s="65">
        <v>61</v>
      </c>
      <c r="AP8" s="65">
        <v>55</v>
      </c>
      <c r="AQ8" s="65">
        <v>117</v>
      </c>
      <c r="AR8" s="81">
        <v>52</v>
      </c>
      <c r="AS8" s="81">
        <v>35</v>
      </c>
      <c r="AT8" s="81">
        <v>87</v>
      </c>
      <c r="AU8" s="66">
        <v>33</v>
      </c>
      <c r="AV8" s="66">
        <v>25</v>
      </c>
      <c r="AW8" s="66">
        <v>59</v>
      </c>
      <c r="AX8" s="67">
        <v>23</v>
      </c>
      <c r="AY8" s="67">
        <v>4</v>
      </c>
      <c r="AZ8" s="67">
        <v>27</v>
      </c>
      <c r="BA8" s="48">
        <v>36</v>
      </c>
      <c r="BB8" s="48">
        <v>22</v>
      </c>
      <c r="BC8" s="15">
        <v>58</v>
      </c>
      <c r="BD8" s="9">
        <v>38</v>
      </c>
      <c r="BE8" s="9">
        <v>16</v>
      </c>
      <c r="BF8" s="5">
        <v>55</v>
      </c>
      <c r="BG8" s="177">
        <v>28</v>
      </c>
      <c r="BH8" s="177">
        <v>15</v>
      </c>
      <c r="BI8" s="177">
        <v>8</v>
      </c>
      <c r="BJ8" s="177">
        <v>14</v>
      </c>
      <c r="BK8" s="175">
        <v>2</v>
      </c>
      <c r="BL8" s="4">
        <f>SUM(AT8+AW8+AZ8+BC8+BF8+BG8+BH8+BI8+BJ8+BK8+AQ8+AN8)</f>
        <v>619</v>
      </c>
      <c r="BM8" s="177">
        <f t="shared" si="0"/>
        <v>316</v>
      </c>
      <c r="BN8" s="177">
        <f t="shared" si="1"/>
        <v>231</v>
      </c>
    </row>
    <row r="9" spans="1:66" ht="13.5" thickBot="1" x14ac:dyDescent="0.25">
      <c r="A9" s="2" t="s">
        <v>37</v>
      </c>
      <c r="B9" s="13">
        <f>SUM(B6:B8)</f>
        <v>20</v>
      </c>
      <c r="C9" s="13">
        <f>SUM(C6:C8)</f>
        <v>29</v>
      </c>
      <c r="D9" s="12">
        <f>SUM(D6:D8)</f>
        <v>60</v>
      </c>
      <c r="E9" s="4">
        <f t="shared" ref="E9:AK9" si="2">SUM(E6:E8)</f>
        <v>66</v>
      </c>
      <c r="F9" s="4">
        <f t="shared" si="2"/>
        <v>39</v>
      </c>
      <c r="G9" s="12">
        <f t="shared" si="2"/>
        <v>114</v>
      </c>
      <c r="H9" s="4">
        <f t="shared" si="2"/>
        <v>25</v>
      </c>
      <c r="I9" s="4">
        <f t="shared" si="2"/>
        <v>43</v>
      </c>
      <c r="J9" s="12">
        <f t="shared" si="2"/>
        <v>75</v>
      </c>
      <c r="K9" s="4">
        <f t="shared" si="2"/>
        <v>55</v>
      </c>
      <c r="L9" s="4">
        <f t="shared" si="2"/>
        <v>30</v>
      </c>
      <c r="M9" s="12">
        <f t="shared" si="2"/>
        <v>93</v>
      </c>
      <c r="N9" s="5">
        <f t="shared" si="2"/>
        <v>71</v>
      </c>
      <c r="O9" s="5">
        <f t="shared" si="2"/>
        <v>34</v>
      </c>
      <c r="P9" s="12">
        <f t="shared" si="2"/>
        <v>111</v>
      </c>
      <c r="Q9" s="5">
        <f t="shared" si="2"/>
        <v>87</v>
      </c>
      <c r="R9" s="5">
        <f t="shared" si="2"/>
        <v>77</v>
      </c>
      <c r="S9" s="22">
        <f t="shared" si="2"/>
        <v>266</v>
      </c>
      <c r="T9" s="4">
        <f t="shared" si="2"/>
        <v>38</v>
      </c>
      <c r="U9" s="4">
        <f t="shared" si="2"/>
        <v>87</v>
      </c>
      <c r="V9" s="22">
        <f t="shared" si="2"/>
        <v>183</v>
      </c>
      <c r="W9" s="27">
        <f t="shared" si="2"/>
        <v>65</v>
      </c>
      <c r="X9" s="27">
        <f t="shared" si="2"/>
        <v>81</v>
      </c>
      <c r="Y9" s="22">
        <f t="shared" si="2"/>
        <v>169</v>
      </c>
      <c r="Z9" s="31">
        <f t="shared" si="2"/>
        <v>0</v>
      </c>
      <c r="AA9" s="31">
        <f t="shared" si="2"/>
        <v>0</v>
      </c>
      <c r="AB9" s="24">
        <f t="shared" si="2"/>
        <v>0</v>
      </c>
      <c r="AC9" s="4">
        <f t="shared" si="2"/>
        <v>0</v>
      </c>
      <c r="AD9" s="4">
        <f t="shared" si="2"/>
        <v>0</v>
      </c>
      <c r="AE9" s="12">
        <f t="shared" si="2"/>
        <v>0</v>
      </c>
      <c r="AF9" s="10">
        <f t="shared" si="2"/>
        <v>0</v>
      </c>
      <c r="AG9" s="10">
        <f t="shared" si="2"/>
        <v>0</v>
      </c>
      <c r="AH9" s="182">
        <f t="shared" si="2"/>
        <v>0</v>
      </c>
      <c r="AI9" s="178">
        <f t="shared" si="2"/>
        <v>0</v>
      </c>
      <c r="AJ9" s="178">
        <f t="shared" si="2"/>
        <v>0</v>
      </c>
      <c r="AK9" s="12">
        <f t="shared" si="2"/>
        <v>0</v>
      </c>
      <c r="AL9" s="64">
        <f>SUM(AI9+AF9+AC9+Z9+W9+T9+Q9+N9+K9+H9+E9+B9)</f>
        <v>427</v>
      </c>
      <c r="AM9" s="64">
        <f>SUM(AJ9+AG9+AD9+AA9+X9+U9+R9+O9+L9+I9+F9+C9)</f>
        <v>420</v>
      </c>
      <c r="AN9" s="64">
        <f>SUM(AK9+AH9+AE9+AB9+Y9+V9+S9+P9+M9+J9+G9+D9)</f>
        <v>1071</v>
      </c>
      <c r="AO9" s="65">
        <v>567</v>
      </c>
      <c r="AP9" s="65">
        <f>SUM(AP6:AP8)</f>
        <v>448</v>
      </c>
      <c r="AQ9" s="65">
        <f>SUM(AQ6:AQ8)</f>
        <v>1051</v>
      </c>
      <c r="AR9" s="81">
        <f>SUM(AR6:AR8)</f>
        <v>551</v>
      </c>
      <c r="AS9" s="81">
        <f>SUM(AS6:AS8)</f>
        <v>610</v>
      </c>
      <c r="AT9" s="81">
        <f>SUM(AT6:AT8)</f>
        <v>1241</v>
      </c>
      <c r="AU9" s="66">
        <v>217</v>
      </c>
      <c r="AV9" s="66">
        <v>856</v>
      </c>
      <c r="AW9" s="66">
        <v>1079</v>
      </c>
      <c r="AX9" s="67">
        <v>450</v>
      </c>
      <c r="AY9" s="67">
        <v>629</v>
      </c>
      <c r="AZ9" s="67">
        <v>1106</v>
      </c>
      <c r="BA9" s="15">
        <v>440</v>
      </c>
      <c r="BB9" s="15">
        <v>345</v>
      </c>
      <c r="BC9" s="15">
        <v>866</v>
      </c>
      <c r="BD9" s="9">
        <v>744</v>
      </c>
      <c r="BE9" s="9">
        <v>408</v>
      </c>
      <c r="BF9" s="5">
        <v>1177</v>
      </c>
      <c r="BG9" s="177">
        <v>2372</v>
      </c>
      <c r="BH9" s="177">
        <v>666</v>
      </c>
      <c r="BI9" s="177">
        <v>659</v>
      </c>
      <c r="BJ9" s="177">
        <v>509</v>
      </c>
      <c r="BK9" s="175">
        <v>235</v>
      </c>
      <c r="BL9" s="4">
        <f>SUM(AT9+AW9+AZ9+BC9+BF9+BG9+BH9+BI9+BJ9+BK9+AQ9+AN9)</f>
        <v>12032</v>
      </c>
      <c r="BM9" s="177">
        <f>SUM(AR9+AU9+AX9+BA9+BD9)</f>
        <v>2402</v>
      </c>
      <c r="BN9" s="177">
        <f>SUM(AS9+AV9+AY9+BB9+BE9+AQ9)</f>
        <v>3899</v>
      </c>
    </row>
    <row r="10" spans="1:66" ht="13.5" thickBot="1" x14ac:dyDescent="0.25">
      <c r="A10" s="16" t="s">
        <v>9</v>
      </c>
      <c r="B10" s="14" t="s">
        <v>39</v>
      </c>
      <c r="C10" s="14" t="s">
        <v>40</v>
      </c>
      <c r="D10" s="15" t="s">
        <v>41</v>
      </c>
      <c r="E10" s="15" t="s">
        <v>39</v>
      </c>
      <c r="F10" s="15" t="s">
        <v>40</v>
      </c>
      <c r="G10" s="15" t="s">
        <v>41</v>
      </c>
      <c r="H10" s="15" t="s">
        <v>39</v>
      </c>
      <c r="I10" s="15" t="s">
        <v>40</v>
      </c>
      <c r="J10" s="15" t="s">
        <v>41</v>
      </c>
      <c r="K10" s="15" t="s">
        <v>39</v>
      </c>
      <c r="L10" s="15" t="s">
        <v>40</v>
      </c>
      <c r="M10" s="15" t="s">
        <v>41</v>
      </c>
      <c r="N10" s="15" t="s">
        <v>39</v>
      </c>
      <c r="O10" s="15" t="s">
        <v>40</v>
      </c>
      <c r="P10" s="11" t="s">
        <v>41</v>
      </c>
      <c r="Q10" s="11" t="s">
        <v>39</v>
      </c>
      <c r="R10" s="11" t="s">
        <v>40</v>
      </c>
      <c r="S10" s="11" t="s">
        <v>41</v>
      </c>
      <c r="T10" s="11" t="s">
        <v>39</v>
      </c>
      <c r="U10" s="11" t="s">
        <v>40</v>
      </c>
      <c r="V10" s="11" t="s">
        <v>41</v>
      </c>
      <c r="W10" s="11" t="s">
        <v>39</v>
      </c>
      <c r="X10" s="11" t="s">
        <v>40</v>
      </c>
      <c r="Y10" s="11" t="s">
        <v>41</v>
      </c>
      <c r="Z10" s="11" t="s">
        <v>39</v>
      </c>
      <c r="AA10" s="11" t="s">
        <v>40</v>
      </c>
      <c r="AB10" s="11" t="s">
        <v>41</v>
      </c>
      <c r="AC10" s="11" t="s">
        <v>39</v>
      </c>
      <c r="AD10" s="11" t="s">
        <v>40</v>
      </c>
      <c r="AE10" s="11" t="s">
        <v>41</v>
      </c>
      <c r="AF10" s="11" t="s">
        <v>39</v>
      </c>
      <c r="AG10" s="11" t="s">
        <v>40</v>
      </c>
      <c r="AH10" s="11" t="s">
        <v>41</v>
      </c>
      <c r="AI10" s="11" t="s">
        <v>39</v>
      </c>
      <c r="AJ10" s="11" t="s">
        <v>40</v>
      </c>
      <c r="AK10" s="21" t="s">
        <v>41</v>
      </c>
      <c r="AL10" s="64" t="s">
        <v>39</v>
      </c>
      <c r="AM10" s="64" t="s">
        <v>40</v>
      </c>
      <c r="AN10" s="64" t="s">
        <v>41</v>
      </c>
      <c r="AO10" s="65" t="s">
        <v>39</v>
      </c>
      <c r="AP10" s="65" t="s">
        <v>40</v>
      </c>
      <c r="AQ10" s="65" t="s">
        <v>41</v>
      </c>
      <c r="AR10" s="81" t="s">
        <v>39</v>
      </c>
      <c r="AS10" s="81" t="s">
        <v>40</v>
      </c>
      <c r="AT10" s="81" t="s">
        <v>41</v>
      </c>
      <c r="AU10" s="66" t="s">
        <v>39</v>
      </c>
      <c r="AV10" s="66" t="s">
        <v>40</v>
      </c>
      <c r="AW10" s="66" t="s">
        <v>41</v>
      </c>
      <c r="AX10" s="67" t="s">
        <v>39</v>
      </c>
      <c r="AY10" s="67" t="s">
        <v>40</v>
      </c>
      <c r="AZ10" s="67" t="s">
        <v>41</v>
      </c>
      <c r="BA10" s="15" t="s">
        <v>39</v>
      </c>
      <c r="BB10" s="15" t="s">
        <v>40</v>
      </c>
      <c r="BC10" s="15" t="s">
        <v>41</v>
      </c>
      <c r="BD10" s="32"/>
      <c r="BE10" s="32"/>
      <c r="BF10" s="20"/>
      <c r="BG10" s="174"/>
      <c r="BH10" s="174"/>
      <c r="BI10" s="174"/>
      <c r="BJ10" s="174"/>
      <c r="BK10" s="174"/>
      <c r="BL10" s="6"/>
      <c r="BM10" s="174"/>
      <c r="BN10" s="174"/>
    </row>
    <row r="11" spans="1:66" ht="13.5" thickBot="1" x14ac:dyDescent="0.25">
      <c r="A11" s="72" t="s">
        <v>10</v>
      </c>
      <c r="B11" s="177">
        <v>0</v>
      </c>
      <c r="C11" s="177">
        <v>0</v>
      </c>
      <c r="D11" s="11">
        <v>0</v>
      </c>
      <c r="E11" s="177">
        <v>0</v>
      </c>
      <c r="F11" s="177">
        <v>0</v>
      </c>
      <c r="G11" s="11">
        <v>0</v>
      </c>
      <c r="H11" s="177">
        <v>1</v>
      </c>
      <c r="I11" s="177">
        <v>0</v>
      </c>
      <c r="J11" s="11">
        <v>1</v>
      </c>
      <c r="K11" s="177">
        <v>1</v>
      </c>
      <c r="L11" s="177">
        <v>0</v>
      </c>
      <c r="M11" s="11">
        <v>1</v>
      </c>
      <c r="N11" s="9">
        <v>4</v>
      </c>
      <c r="O11" s="9">
        <v>0</v>
      </c>
      <c r="P11" s="11">
        <v>4</v>
      </c>
      <c r="Q11" s="9">
        <v>4</v>
      </c>
      <c r="R11" s="9">
        <v>8</v>
      </c>
      <c r="S11" s="21">
        <v>14</v>
      </c>
      <c r="T11" s="177">
        <v>2</v>
      </c>
      <c r="U11" s="177">
        <v>2</v>
      </c>
      <c r="V11" s="21">
        <v>4</v>
      </c>
      <c r="W11" s="26">
        <v>6</v>
      </c>
      <c r="X11" s="26">
        <v>8</v>
      </c>
      <c r="Y11" s="21">
        <v>15</v>
      </c>
      <c r="Z11" s="30"/>
      <c r="AA11" s="30"/>
      <c r="AB11" s="23"/>
      <c r="AC11" s="177"/>
      <c r="AD11" s="177"/>
      <c r="AE11" s="11"/>
      <c r="AF11" s="179"/>
      <c r="AG11" s="179"/>
      <c r="AH11" s="35"/>
      <c r="AI11" s="183"/>
      <c r="AJ11" s="183"/>
      <c r="AK11" s="11"/>
      <c r="AL11" s="64">
        <f>SUM(AI11+AF11+AC11+Z11+W11+T11+Q11+N11+K11+H11+E11+B11)</f>
        <v>18</v>
      </c>
      <c r="AM11" s="64">
        <f>SUM(AJ11+AD11+AG11+AA11+X11+U11+R11+O11+L11+I11+F11+C11)</f>
        <v>18</v>
      </c>
      <c r="AN11" s="64">
        <f>SUM(AK11+AH11+AE11+AB11+Y11+V11+S11+P11+M11+J11+G11+D11)</f>
        <v>39</v>
      </c>
      <c r="AO11" s="65">
        <v>0</v>
      </c>
      <c r="AP11" s="65">
        <v>0</v>
      </c>
      <c r="AQ11" s="65">
        <v>0</v>
      </c>
      <c r="AR11" s="81">
        <v>0</v>
      </c>
      <c r="AS11" s="81">
        <v>1</v>
      </c>
      <c r="AT11" s="81">
        <v>1</v>
      </c>
      <c r="AU11" s="66">
        <v>2</v>
      </c>
      <c r="AV11" s="66">
        <v>1</v>
      </c>
      <c r="AW11" s="66">
        <v>3</v>
      </c>
      <c r="AX11" s="67">
        <v>1</v>
      </c>
      <c r="AY11" s="67">
        <v>0</v>
      </c>
      <c r="AZ11" s="67">
        <v>1</v>
      </c>
      <c r="BA11" s="48">
        <v>1</v>
      </c>
      <c r="BB11" s="48">
        <v>1</v>
      </c>
      <c r="BC11" s="15">
        <v>2</v>
      </c>
      <c r="BD11" s="9">
        <v>0</v>
      </c>
      <c r="BE11" s="9">
        <v>0</v>
      </c>
      <c r="BF11" s="5">
        <v>0</v>
      </c>
      <c r="BG11" s="177">
        <v>4</v>
      </c>
      <c r="BH11" s="177">
        <v>3</v>
      </c>
      <c r="BI11" s="177">
        <v>5</v>
      </c>
      <c r="BJ11" s="177">
        <v>2</v>
      </c>
      <c r="BK11" s="177">
        <v>1</v>
      </c>
      <c r="BL11" s="4">
        <f>SUM(AT11+AW11+AZ11+BC11+BF11+BG11+BH11+BI11+BJ11+BK11+AQ11+AN11)</f>
        <v>61</v>
      </c>
      <c r="BM11" s="177">
        <f>SUM(AR11+AU11+AX11+BA11+BD11+AO11+AL11)</f>
        <v>22</v>
      </c>
      <c r="BN11" s="177">
        <f>SUM(AS11+AV11+AY11+BB11+BE11+AM11+AJ11)</f>
        <v>21</v>
      </c>
    </row>
    <row r="12" spans="1:66" ht="13.5" thickBot="1" x14ac:dyDescent="0.25">
      <c r="A12" s="72" t="s">
        <v>11</v>
      </c>
      <c r="B12" s="177">
        <v>1</v>
      </c>
      <c r="C12" s="177">
        <v>1</v>
      </c>
      <c r="D12" s="11">
        <v>2</v>
      </c>
      <c r="E12" s="177">
        <v>1</v>
      </c>
      <c r="F12" s="177">
        <v>2</v>
      </c>
      <c r="G12" s="11">
        <v>3</v>
      </c>
      <c r="H12" s="177">
        <v>14</v>
      </c>
      <c r="I12" s="177">
        <v>10</v>
      </c>
      <c r="J12" s="11">
        <v>24</v>
      </c>
      <c r="K12" s="177">
        <v>1</v>
      </c>
      <c r="L12" s="177">
        <v>4</v>
      </c>
      <c r="M12" s="11">
        <v>5</v>
      </c>
      <c r="N12" s="9">
        <v>7</v>
      </c>
      <c r="O12" s="9">
        <v>15</v>
      </c>
      <c r="P12" s="11">
        <v>22</v>
      </c>
      <c r="Q12" s="9">
        <v>0</v>
      </c>
      <c r="R12" s="9">
        <v>2</v>
      </c>
      <c r="S12" s="21">
        <v>2</v>
      </c>
      <c r="T12" s="177">
        <v>3</v>
      </c>
      <c r="U12" s="177">
        <v>2</v>
      </c>
      <c r="V12" s="21">
        <v>5</v>
      </c>
      <c r="W12" s="26">
        <v>10</v>
      </c>
      <c r="X12" s="26">
        <v>2</v>
      </c>
      <c r="Y12" s="21">
        <v>12</v>
      </c>
      <c r="Z12" s="30"/>
      <c r="AA12" s="30"/>
      <c r="AB12" s="23"/>
      <c r="AC12" s="177"/>
      <c r="AD12" s="177"/>
      <c r="AE12" s="11"/>
      <c r="AF12" s="179"/>
      <c r="AG12" s="179"/>
      <c r="AH12" s="35"/>
      <c r="AI12" s="183"/>
      <c r="AJ12" s="183"/>
      <c r="AK12" s="11"/>
      <c r="AL12" s="64">
        <f>SUM(AI12+AF12+AC12+Z12+W12+T12+Q12+N12+K12+H12+E12+B12)</f>
        <v>37</v>
      </c>
      <c r="AM12" s="64">
        <f>SUM(AJ12+AD12+AG12+AA12+X12+U12+R12+O12+L12+I12+F12+C12)</f>
        <v>38</v>
      </c>
      <c r="AN12" s="64">
        <f>SUM(AK12+AH12+AE12+AB12+Y12+V12+S12+P12+M12+J12+G12+D12)</f>
        <v>75</v>
      </c>
      <c r="AO12" s="65">
        <v>8</v>
      </c>
      <c r="AP12" s="65">
        <v>15</v>
      </c>
      <c r="AQ12" s="65">
        <v>24</v>
      </c>
      <c r="AR12" s="81">
        <v>43</v>
      </c>
      <c r="AS12" s="81">
        <v>14</v>
      </c>
      <c r="AT12" s="81">
        <v>58</v>
      </c>
      <c r="AU12" s="66">
        <v>5</v>
      </c>
      <c r="AV12" s="66">
        <v>8</v>
      </c>
      <c r="AW12" s="66">
        <v>13</v>
      </c>
      <c r="AX12" s="67">
        <v>6</v>
      </c>
      <c r="AY12" s="67">
        <v>7</v>
      </c>
      <c r="AZ12" s="67">
        <v>14</v>
      </c>
      <c r="BA12" s="48">
        <v>4</v>
      </c>
      <c r="BB12" s="48">
        <v>10</v>
      </c>
      <c r="BC12" s="15">
        <v>14</v>
      </c>
      <c r="BD12" s="9">
        <v>12</v>
      </c>
      <c r="BE12" s="9">
        <v>11</v>
      </c>
      <c r="BF12" s="5">
        <v>23</v>
      </c>
      <c r="BG12" s="177">
        <v>7</v>
      </c>
      <c r="BH12" s="177">
        <v>5</v>
      </c>
      <c r="BI12" s="177">
        <v>2</v>
      </c>
      <c r="BJ12" s="177">
        <v>2</v>
      </c>
      <c r="BK12" s="177">
        <v>0</v>
      </c>
      <c r="BL12" s="4">
        <f t="shared" ref="BL12:BL15" si="3">SUM(AT12+AW12+AZ12+BC12+BF12+BG12+BH12+BI12+BJ12+BK12+AQ12+AN12)</f>
        <v>237</v>
      </c>
      <c r="BM12" s="177">
        <f t="shared" ref="BM12:BM16" si="4">SUM(AR12+AU12+AX12+BA12+BD12+AO12+AL12)</f>
        <v>115</v>
      </c>
      <c r="BN12" s="177">
        <f>SUM(AS12+AV12+AY12+BB12+BE12+AM12+AJ12)</f>
        <v>88</v>
      </c>
    </row>
    <row r="13" spans="1:66" ht="13.5" thickBot="1" x14ac:dyDescent="0.25">
      <c r="A13" s="72" t="s">
        <v>12</v>
      </c>
      <c r="B13" s="177">
        <v>4</v>
      </c>
      <c r="C13" s="177">
        <v>3</v>
      </c>
      <c r="D13" s="11">
        <v>7</v>
      </c>
      <c r="E13" s="177">
        <v>2</v>
      </c>
      <c r="F13" s="177">
        <v>4</v>
      </c>
      <c r="G13" s="11">
        <v>6</v>
      </c>
      <c r="H13" s="177">
        <v>8</v>
      </c>
      <c r="I13" s="177">
        <v>1</v>
      </c>
      <c r="J13" s="11">
        <v>9</v>
      </c>
      <c r="K13" s="177">
        <v>15</v>
      </c>
      <c r="L13" s="177">
        <v>3</v>
      </c>
      <c r="M13" s="11">
        <v>18</v>
      </c>
      <c r="N13" s="9">
        <v>4</v>
      </c>
      <c r="O13" s="9">
        <v>3</v>
      </c>
      <c r="P13" s="11">
        <v>7</v>
      </c>
      <c r="Q13" s="9">
        <v>7</v>
      </c>
      <c r="R13" s="9">
        <v>9</v>
      </c>
      <c r="S13" s="21">
        <v>27</v>
      </c>
      <c r="T13" s="177">
        <v>3</v>
      </c>
      <c r="U13" s="177">
        <v>1</v>
      </c>
      <c r="V13" s="21">
        <v>13</v>
      </c>
      <c r="W13" s="26">
        <v>16</v>
      </c>
      <c r="X13" s="26">
        <v>17</v>
      </c>
      <c r="Y13" s="21">
        <v>34</v>
      </c>
      <c r="Z13" s="30"/>
      <c r="AA13" s="30"/>
      <c r="AB13" s="23"/>
      <c r="AC13" s="177"/>
      <c r="AD13" s="177"/>
      <c r="AE13" s="11"/>
      <c r="AF13" s="179"/>
      <c r="AG13" s="179"/>
      <c r="AH13" s="35"/>
      <c r="AI13" s="183"/>
      <c r="AJ13" s="183"/>
      <c r="AK13" s="11"/>
      <c r="AL13" s="64">
        <f>SUM(AI13+AF13+AC13+Z13+W13+T13+Q13+N13+K13+H13+E13+B13)</f>
        <v>59</v>
      </c>
      <c r="AM13" s="64">
        <f>SUM(AJ13+AD13+AG13+AA13+X13+U13+R13+O13+L13+I13+F13+C13)</f>
        <v>41</v>
      </c>
      <c r="AN13" s="64">
        <f>SUM(AK13+AH13+AE13+AB13+Y13+V13+S13+P13+M13+J13+G13+D13)</f>
        <v>121</v>
      </c>
      <c r="AO13" s="65">
        <v>42</v>
      </c>
      <c r="AP13" s="65">
        <v>14</v>
      </c>
      <c r="AQ13" s="65">
        <v>57</v>
      </c>
      <c r="AR13" s="81">
        <v>19</v>
      </c>
      <c r="AS13" s="81">
        <v>16</v>
      </c>
      <c r="AT13" s="81">
        <v>40</v>
      </c>
      <c r="AU13" s="66">
        <v>36</v>
      </c>
      <c r="AV13" s="66">
        <v>17</v>
      </c>
      <c r="AW13" s="66">
        <v>54</v>
      </c>
      <c r="AX13" s="67">
        <v>52</v>
      </c>
      <c r="AY13" s="67">
        <v>7</v>
      </c>
      <c r="AZ13" s="67">
        <v>60</v>
      </c>
      <c r="BA13" s="48">
        <v>44</v>
      </c>
      <c r="BB13" s="48">
        <v>22</v>
      </c>
      <c r="BC13" s="15">
        <v>66</v>
      </c>
      <c r="BD13" s="9">
        <v>2</v>
      </c>
      <c r="BE13" s="9">
        <v>0</v>
      </c>
      <c r="BF13" s="5">
        <v>3</v>
      </c>
      <c r="BG13" s="177">
        <v>3</v>
      </c>
      <c r="BH13" s="177">
        <v>0</v>
      </c>
      <c r="BI13" s="177">
        <v>7</v>
      </c>
      <c r="BJ13" s="177">
        <v>3</v>
      </c>
      <c r="BK13" s="177">
        <v>0</v>
      </c>
      <c r="BL13" s="4">
        <f t="shared" si="3"/>
        <v>414</v>
      </c>
      <c r="BM13" s="177">
        <f t="shared" si="4"/>
        <v>254</v>
      </c>
      <c r="BN13" s="177">
        <f>SUM(AS13+AV13+AY13+BB13+BE13+AM13+AJ13)</f>
        <v>103</v>
      </c>
    </row>
    <row r="14" spans="1:66" ht="13.5" thickBot="1" x14ac:dyDescent="0.25">
      <c r="A14" s="72" t="s">
        <v>56</v>
      </c>
      <c r="B14" s="177">
        <v>5</v>
      </c>
      <c r="C14" s="177">
        <v>13</v>
      </c>
      <c r="D14" s="11">
        <v>20</v>
      </c>
      <c r="E14" s="177">
        <v>6</v>
      </c>
      <c r="F14" s="177">
        <v>2</v>
      </c>
      <c r="G14" s="11">
        <v>23</v>
      </c>
      <c r="H14" s="177">
        <v>6</v>
      </c>
      <c r="I14" s="177">
        <v>4</v>
      </c>
      <c r="J14" s="11">
        <v>11</v>
      </c>
      <c r="K14" s="9">
        <v>9</v>
      </c>
      <c r="L14" s="9">
        <v>9</v>
      </c>
      <c r="M14" s="11">
        <v>19</v>
      </c>
      <c r="N14" s="9">
        <v>17</v>
      </c>
      <c r="O14" s="9">
        <v>14</v>
      </c>
      <c r="P14" s="11">
        <v>34</v>
      </c>
      <c r="Q14" s="26">
        <v>24</v>
      </c>
      <c r="R14" s="26">
        <v>12</v>
      </c>
      <c r="S14" s="11">
        <v>55</v>
      </c>
      <c r="T14" s="177">
        <v>5</v>
      </c>
      <c r="U14" s="177">
        <v>3</v>
      </c>
      <c r="V14" s="21">
        <v>26</v>
      </c>
      <c r="W14" s="26">
        <v>32</v>
      </c>
      <c r="X14" s="26">
        <v>26</v>
      </c>
      <c r="Y14" s="21">
        <v>62</v>
      </c>
      <c r="Z14" s="30"/>
      <c r="AA14" s="30"/>
      <c r="AB14" s="23"/>
      <c r="AC14" s="177"/>
      <c r="AD14" s="177"/>
      <c r="AE14" s="11"/>
      <c r="AF14" s="179"/>
      <c r="AG14" s="179"/>
      <c r="AH14" s="35"/>
      <c r="AI14" s="183"/>
      <c r="AJ14" s="183"/>
      <c r="AK14" s="11"/>
      <c r="AL14" s="64">
        <f>SUM(AI14+AF14+AC14+Z14+W14+T14+Q14+N14+K14+H14+E14+B14)</f>
        <v>104</v>
      </c>
      <c r="AM14" s="64">
        <f>SUM(AJ14+AD14+AG14+AA14+X14+U14+R14+O14+L14+I14+F14+C14)</f>
        <v>83</v>
      </c>
      <c r="AN14" s="64">
        <f>SUM(AK14+AH14+AE14+AB14+Y14+V14+S14+P14+M14+J14+G14+D14)</f>
        <v>250</v>
      </c>
      <c r="AO14" s="65">
        <v>121</v>
      </c>
      <c r="AP14" s="65">
        <v>134</v>
      </c>
      <c r="AQ14" s="65">
        <v>306</v>
      </c>
      <c r="AR14" s="81">
        <v>247</v>
      </c>
      <c r="AS14" s="81">
        <v>198</v>
      </c>
      <c r="AT14" s="81">
        <v>446</v>
      </c>
      <c r="AU14" s="66">
        <v>219</v>
      </c>
      <c r="AV14" s="66">
        <v>219</v>
      </c>
      <c r="AW14" s="66">
        <v>438</v>
      </c>
      <c r="AX14" s="67">
        <v>240</v>
      </c>
      <c r="AY14" s="67">
        <v>187</v>
      </c>
      <c r="AZ14" s="67">
        <v>427</v>
      </c>
      <c r="BA14" s="48">
        <v>363</v>
      </c>
      <c r="BB14" s="48">
        <v>218</v>
      </c>
      <c r="BC14" s="15">
        <v>581</v>
      </c>
      <c r="BD14" s="9">
        <v>314</v>
      </c>
      <c r="BE14" s="9">
        <v>162</v>
      </c>
      <c r="BF14" s="5">
        <v>478</v>
      </c>
      <c r="BG14" s="177">
        <v>108</v>
      </c>
      <c r="BH14" s="177">
        <v>80</v>
      </c>
      <c r="BI14" s="177">
        <v>3</v>
      </c>
      <c r="BJ14" s="177">
        <v>22</v>
      </c>
      <c r="BK14" s="177">
        <v>3</v>
      </c>
      <c r="BL14" s="4">
        <f t="shared" si="3"/>
        <v>3142</v>
      </c>
      <c r="BM14" s="177">
        <f t="shared" si="4"/>
        <v>1608</v>
      </c>
      <c r="BN14" s="177">
        <f>SUM(AS14+AV14+AY14+BB14+BE14+AM14+AJ14)</f>
        <v>1067</v>
      </c>
    </row>
    <row r="15" spans="1:66" ht="13.5" thickBot="1" x14ac:dyDescent="0.25">
      <c r="A15" s="72" t="s">
        <v>13</v>
      </c>
      <c r="B15" s="177">
        <v>0</v>
      </c>
      <c r="C15" s="177">
        <v>0</v>
      </c>
      <c r="D15" s="11">
        <v>0</v>
      </c>
      <c r="E15" s="177">
        <v>0</v>
      </c>
      <c r="F15" s="177">
        <v>0</v>
      </c>
      <c r="G15" s="11">
        <v>0</v>
      </c>
      <c r="H15" s="177">
        <v>1</v>
      </c>
      <c r="I15" s="177">
        <v>1</v>
      </c>
      <c r="J15" s="11">
        <v>2</v>
      </c>
      <c r="K15" s="9">
        <v>1</v>
      </c>
      <c r="L15" s="9">
        <v>1</v>
      </c>
      <c r="M15" s="11">
        <v>2</v>
      </c>
      <c r="N15" s="9">
        <v>2</v>
      </c>
      <c r="O15" s="9">
        <v>1</v>
      </c>
      <c r="P15" s="11">
        <v>3</v>
      </c>
      <c r="Q15" s="9">
        <v>0</v>
      </c>
      <c r="R15" s="9">
        <v>2</v>
      </c>
      <c r="S15" s="21">
        <v>2</v>
      </c>
      <c r="T15" s="177">
        <v>0</v>
      </c>
      <c r="U15" s="177">
        <v>2</v>
      </c>
      <c r="V15" s="21">
        <v>3</v>
      </c>
      <c r="W15" s="26">
        <v>2</v>
      </c>
      <c r="X15" s="26">
        <v>5</v>
      </c>
      <c r="Y15" s="21">
        <v>7</v>
      </c>
      <c r="Z15" s="30"/>
      <c r="AA15" s="30"/>
      <c r="AB15" s="23"/>
      <c r="AC15" s="177"/>
      <c r="AD15" s="177"/>
      <c r="AE15" s="11"/>
      <c r="AF15" s="179"/>
      <c r="AG15" s="179"/>
      <c r="AH15" s="35"/>
      <c r="AI15" s="183"/>
      <c r="AJ15" s="183"/>
      <c r="AK15" s="11"/>
      <c r="AL15" s="64">
        <f>SUM(AI15+AF15+AC15+Z15+W15+T15+Q15+N15+K15+H15+E15+B15)</f>
        <v>6</v>
      </c>
      <c r="AM15" s="64">
        <f>SUM(AJ15+AD15+AG15+AA15+X15+U15+R15+O15+L15+I15+F15+C15)</f>
        <v>12</v>
      </c>
      <c r="AN15" s="64">
        <f>SUM(AK15+AH15+AE15+AB15+Y15+V15+S15+P15+M15+J15+G15+D15)</f>
        <v>19</v>
      </c>
      <c r="AO15" s="65">
        <v>5</v>
      </c>
      <c r="AP15" s="65">
        <v>3</v>
      </c>
      <c r="AQ15" s="65">
        <v>8</v>
      </c>
      <c r="AR15" s="81">
        <v>6</v>
      </c>
      <c r="AS15" s="81">
        <v>7</v>
      </c>
      <c r="AT15" s="81">
        <v>15</v>
      </c>
      <c r="AU15" s="66">
        <v>9</v>
      </c>
      <c r="AV15" s="66">
        <v>3</v>
      </c>
      <c r="AW15" s="66">
        <v>12</v>
      </c>
      <c r="AX15" s="67">
        <v>6</v>
      </c>
      <c r="AY15" s="67">
        <v>2</v>
      </c>
      <c r="AZ15" s="67">
        <v>8</v>
      </c>
      <c r="BA15" s="48">
        <v>8</v>
      </c>
      <c r="BB15" s="48">
        <v>0</v>
      </c>
      <c r="BC15" s="15">
        <v>8</v>
      </c>
      <c r="BD15" s="9">
        <v>8</v>
      </c>
      <c r="BE15" s="9">
        <v>3</v>
      </c>
      <c r="BF15" s="5">
        <v>11</v>
      </c>
      <c r="BG15" s="177">
        <v>2</v>
      </c>
      <c r="BH15" s="177">
        <v>3</v>
      </c>
      <c r="BI15" s="177">
        <v>1</v>
      </c>
      <c r="BJ15" s="177">
        <v>2</v>
      </c>
      <c r="BK15" s="177">
        <v>3</v>
      </c>
      <c r="BL15" s="4">
        <f t="shared" si="3"/>
        <v>92</v>
      </c>
      <c r="BM15" s="177">
        <f>SUM(AR15+AU15+AX15+BA15+BD15+AO15+AL15)</f>
        <v>48</v>
      </c>
      <c r="BN15" s="177">
        <f>SUM(AS15+AV15+AY15+BB15+BE15+AM15+AJ15)</f>
        <v>27</v>
      </c>
    </row>
    <row r="16" spans="1:66" ht="13.5" thickBot="1" x14ac:dyDescent="0.25">
      <c r="A16" s="2" t="s">
        <v>37</v>
      </c>
      <c r="B16" s="13">
        <f>SUM(B11:B15)</f>
        <v>10</v>
      </c>
      <c r="C16" s="13">
        <f>SUM(C11:C15)</f>
        <v>17</v>
      </c>
      <c r="D16" s="12">
        <f>SUM(D11:D15)</f>
        <v>29</v>
      </c>
      <c r="E16" s="4">
        <f t="shared" ref="E16:AK16" si="5">SUM(E11:E15)</f>
        <v>9</v>
      </c>
      <c r="F16" s="4">
        <f t="shared" si="5"/>
        <v>8</v>
      </c>
      <c r="G16" s="12">
        <f t="shared" si="5"/>
        <v>32</v>
      </c>
      <c r="H16" s="4">
        <f t="shared" si="5"/>
        <v>30</v>
      </c>
      <c r="I16" s="4">
        <f t="shared" si="5"/>
        <v>16</v>
      </c>
      <c r="J16" s="12">
        <f t="shared" si="5"/>
        <v>47</v>
      </c>
      <c r="K16" s="4">
        <f t="shared" si="5"/>
        <v>27</v>
      </c>
      <c r="L16" s="4">
        <f t="shared" si="5"/>
        <v>17</v>
      </c>
      <c r="M16" s="12">
        <f t="shared" si="5"/>
        <v>45</v>
      </c>
      <c r="N16" s="5">
        <f t="shared" si="5"/>
        <v>34</v>
      </c>
      <c r="O16" s="5">
        <f t="shared" si="5"/>
        <v>33</v>
      </c>
      <c r="P16" s="12">
        <f t="shared" si="5"/>
        <v>70</v>
      </c>
      <c r="Q16" s="5">
        <f t="shared" si="5"/>
        <v>35</v>
      </c>
      <c r="R16" s="5">
        <f t="shared" si="5"/>
        <v>33</v>
      </c>
      <c r="S16" s="22">
        <f t="shared" si="5"/>
        <v>100</v>
      </c>
      <c r="T16" s="4">
        <f t="shared" si="5"/>
        <v>13</v>
      </c>
      <c r="U16" s="4">
        <f t="shared" si="5"/>
        <v>10</v>
      </c>
      <c r="V16" s="22">
        <f t="shared" si="5"/>
        <v>51</v>
      </c>
      <c r="W16" s="27">
        <f t="shared" si="5"/>
        <v>66</v>
      </c>
      <c r="X16" s="27">
        <f t="shared" si="5"/>
        <v>58</v>
      </c>
      <c r="Y16" s="22">
        <f t="shared" si="5"/>
        <v>130</v>
      </c>
      <c r="Z16" s="31">
        <f t="shared" si="5"/>
        <v>0</v>
      </c>
      <c r="AA16" s="31">
        <f t="shared" si="5"/>
        <v>0</v>
      </c>
      <c r="AB16" s="24">
        <f t="shared" si="5"/>
        <v>0</v>
      </c>
      <c r="AC16" s="4">
        <f t="shared" si="5"/>
        <v>0</v>
      </c>
      <c r="AD16" s="4">
        <f t="shared" si="5"/>
        <v>0</v>
      </c>
      <c r="AE16" s="12">
        <f t="shared" si="5"/>
        <v>0</v>
      </c>
      <c r="AF16" s="10">
        <f t="shared" si="5"/>
        <v>0</v>
      </c>
      <c r="AG16" s="10">
        <f t="shared" si="5"/>
        <v>0</v>
      </c>
      <c r="AH16" s="182">
        <f t="shared" si="5"/>
        <v>0</v>
      </c>
      <c r="AI16" s="178">
        <f t="shared" si="5"/>
        <v>0</v>
      </c>
      <c r="AJ16" s="178">
        <f t="shared" si="5"/>
        <v>0</v>
      </c>
      <c r="AK16" s="12">
        <f t="shared" si="5"/>
        <v>0</v>
      </c>
      <c r="AL16" s="64">
        <f>SUM(AI16+AF16+AC16+Z16+W16+T16+Q16+N16+K16+H16+E16+B16)</f>
        <v>224</v>
      </c>
      <c r="AM16" s="64">
        <f>SUM(AJ16+AD16+AG16+AA16+X16+U16+R16+O16+L16+I16+F16+C16)</f>
        <v>192</v>
      </c>
      <c r="AN16" s="64">
        <f>SUM(AK16+AH16+AE16+AB16+Y16+V16+S16+P16+M16+J16+G16+D16)</f>
        <v>504</v>
      </c>
      <c r="AO16" s="65">
        <v>176</v>
      </c>
      <c r="AP16" s="65">
        <v>166</v>
      </c>
      <c r="AQ16" s="65">
        <v>395</v>
      </c>
      <c r="AR16" s="81">
        <f>SUM(AR11:AR15)</f>
        <v>315</v>
      </c>
      <c r="AS16" s="81">
        <f>SUM(AS11:AS15)</f>
        <v>236</v>
      </c>
      <c r="AT16" s="81">
        <v>560</v>
      </c>
      <c r="AU16" s="66">
        <v>271</v>
      </c>
      <c r="AV16" s="66">
        <v>248</v>
      </c>
      <c r="AW16" s="66">
        <v>520</v>
      </c>
      <c r="AX16" s="67">
        <v>305</v>
      </c>
      <c r="AY16" s="67">
        <v>203</v>
      </c>
      <c r="AZ16" s="67">
        <v>510</v>
      </c>
      <c r="BA16" s="15">
        <v>420</v>
      </c>
      <c r="BB16" s="15">
        <v>251</v>
      </c>
      <c r="BC16" s="15">
        <v>671</v>
      </c>
      <c r="BD16" s="9">
        <v>336</v>
      </c>
      <c r="BE16" s="9">
        <v>176</v>
      </c>
      <c r="BF16" s="5">
        <v>515</v>
      </c>
      <c r="BG16" s="177">
        <v>124</v>
      </c>
      <c r="BH16" s="177">
        <v>91</v>
      </c>
      <c r="BI16" s="177">
        <v>18</v>
      </c>
      <c r="BJ16" s="177">
        <v>31</v>
      </c>
      <c r="BK16" s="177">
        <v>7</v>
      </c>
      <c r="BL16" s="4">
        <f>SUM(AT16+AW16+AZ16+BC16+BF16+BG16+BH16+BI16+BJ16+BK16+AQ16+AN16)</f>
        <v>3946</v>
      </c>
      <c r="BM16" s="177">
        <f t="shared" si="4"/>
        <v>2047</v>
      </c>
      <c r="BN16" s="177">
        <f>SUM(AS16+AV16+AY16+BB16+BE16+AM16+AJ16)</f>
        <v>1306</v>
      </c>
    </row>
    <row r="17" spans="1:66" ht="13.5" thickBot="1" x14ac:dyDescent="0.25">
      <c r="A17" s="16" t="s">
        <v>14</v>
      </c>
      <c r="B17" s="14" t="s">
        <v>39</v>
      </c>
      <c r="C17" s="14" t="s">
        <v>40</v>
      </c>
      <c r="D17" s="15" t="s">
        <v>41</v>
      </c>
      <c r="E17" s="15" t="s">
        <v>39</v>
      </c>
      <c r="F17" s="15" t="s">
        <v>40</v>
      </c>
      <c r="G17" s="15" t="s">
        <v>41</v>
      </c>
      <c r="H17" s="15" t="s">
        <v>39</v>
      </c>
      <c r="I17" s="15" t="s">
        <v>40</v>
      </c>
      <c r="J17" s="15" t="s">
        <v>41</v>
      </c>
      <c r="K17" s="15" t="s">
        <v>39</v>
      </c>
      <c r="L17" s="15" t="s">
        <v>40</v>
      </c>
      <c r="M17" s="15" t="s">
        <v>41</v>
      </c>
      <c r="N17" s="15" t="s">
        <v>39</v>
      </c>
      <c r="O17" s="15" t="s">
        <v>40</v>
      </c>
      <c r="P17" s="15" t="s">
        <v>41</v>
      </c>
      <c r="Q17" s="21" t="s">
        <v>39</v>
      </c>
      <c r="R17" s="21" t="s">
        <v>40</v>
      </c>
      <c r="S17" s="21" t="s">
        <v>41</v>
      </c>
      <c r="T17" s="21" t="s">
        <v>39</v>
      </c>
      <c r="U17" s="21" t="s">
        <v>40</v>
      </c>
      <c r="V17" s="21" t="s">
        <v>41</v>
      </c>
      <c r="W17" s="11" t="s">
        <v>39</v>
      </c>
      <c r="X17" s="11" t="s">
        <v>40</v>
      </c>
      <c r="Y17" s="11" t="s">
        <v>41</v>
      </c>
      <c r="Z17" s="11" t="s">
        <v>39</v>
      </c>
      <c r="AA17" s="11" t="s">
        <v>40</v>
      </c>
      <c r="AB17" s="21" t="s">
        <v>41</v>
      </c>
      <c r="AC17" s="11" t="s">
        <v>39</v>
      </c>
      <c r="AD17" s="11" t="s">
        <v>40</v>
      </c>
      <c r="AE17" s="11" t="s">
        <v>41</v>
      </c>
      <c r="AF17" s="11" t="s">
        <v>39</v>
      </c>
      <c r="AG17" s="11" t="s">
        <v>40</v>
      </c>
      <c r="AH17" s="11" t="s">
        <v>41</v>
      </c>
      <c r="AI17" s="11" t="s">
        <v>39</v>
      </c>
      <c r="AJ17" s="11" t="s">
        <v>40</v>
      </c>
      <c r="AK17" s="21" t="s">
        <v>41</v>
      </c>
      <c r="AL17" s="64" t="s">
        <v>39</v>
      </c>
      <c r="AM17" s="64" t="s">
        <v>40</v>
      </c>
      <c r="AN17" s="64" t="s">
        <v>41</v>
      </c>
      <c r="AO17" s="65" t="s">
        <v>39</v>
      </c>
      <c r="AP17" s="65" t="s">
        <v>40</v>
      </c>
      <c r="AQ17" s="65" t="s">
        <v>41</v>
      </c>
      <c r="AR17" s="81" t="s">
        <v>39</v>
      </c>
      <c r="AS17" s="81" t="s">
        <v>40</v>
      </c>
      <c r="AT17" s="81" t="s">
        <v>41</v>
      </c>
      <c r="AU17" s="66" t="s">
        <v>39</v>
      </c>
      <c r="AV17" s="66" t="s">
        <v>40</v>
      </c>
      <c r="AW17" s="66" t="s">
        <v>41</v>
      </c>
      <c r="AX17" s="67" t="s">
        <v>39</v>
      </c>
      <c r="AY17" s="67" t="s">
        <v>40</v>
      </c>
      <c r="AZ17" s="67" t="s">
        <v>41</v>
      </c>
      <c r="BA17" s="15" t="s">
        <v>39</v>
      </c>
      <c r="BB17" s="15" t="s">
        <v>40</v>
      </c>
      <c r="BC17" s="15" t="s">
        <v>41</v>
      </c>
      <c r="BD17" s="32"/>
      <c r="BE17" s="32"/>
      <c r="BF17" s="20"/>
      <c r="BG17" s="174"/>
      <c r="BH17" s="174"/>
      <c r="BI17" s="174"/>
      <c r="BJ17" s="174"/>
      <c r="BK17" s="174"/>
      <c r="BL17" s="6"/>
      <c r="BM17" s="174"/>
      <c r="BN17" s="174"/>
    </row>
    <row r="18" spans="1:66" ht="13.5" thickBot="1" x14ac:dyDescent="0.25">
      <c r="A18" s="75" t="s">
        <v>45</v>
      </c>
      <c r="B18" s="53">
        <v>0</v>
      </c>
      <c r="C18" s="53">
        <v>0</v>
      </c>
      <c r="D18" s="11">
        <v>0</v>
      </c>
      <c r="E18" s="9">
        <v>4</v>
      </c>
      <c r="F18" s="9">
        <v>1</v>
      </c>
      <c r="G18" s="11">
        <v>5</v>
      </c>
      <c r="H18" s="9">
        <v>0</v>
      </c>
      <c r="I18" s="9">
        <v>1</v>
      </c>
      <c r="J18" s="11">
        <v>1</v>
      </c>
      <c r="K18" s="9">
        <v>0</v>
      </c>
      <c r="L18" s="9">
        <v>1</v>
      </c>
      <c r="M18" s="11">
        <v>1</v>
      </c>
      <c r="N18" s="9">
        <v>1</v>
      </c>
      <c r="O18" s="9">
        <v>2</v>
      </c>
      <c r="P18" s="11">
        <v>3</v>
      </c>
      <c r="Q18" s="9">
        <v>6</v>
      </c>
      <c r="R18" s="9">
        <v>11</v>
      </c>
      <c r="S18" s="11">
        <v>23</v>
      </c>
      <c r="T18" s="9">
        <v>5</v>
      </c>
      <c r="U18" s="9">
        <v>1</v>
      </c>
      <c r="V18" s="21">
        <v>6</v>
      </c>
      <c r="W18" s="9">
        <v>12</v>
      </c>
      <c r="X18" s="9">
        <v>4</v>
      </c>
      <c r="Y18" s="11">
        <v>16</v>
      </c>
      <c r="Z18" s="183"/>
      <c r="AA18" s="183"/>
      <c r="AB18" s="23"/>
      <c r="AC18" s="9"/>
      <c r="AD18" s="9"/>
      <c r="AE18" s="11"/>
      <c r="AF18" s="183"/>
      <c r="AG18" s="183"/>
      <c r="AH18" s="35"/>
      <c r="AI18" s="183"/>
      <c r="AJ18" s="183"/>
      <c r="AK18" s="11"/>
      <c r="AL18" s="64">
        <f>SUM(AI18+AF18+AC18+Z18+W18+T18+Q18+N18+K18+H18+E18+B18)</f>
        <v>28</v>
      </c>
      <c r="AM18" s="64">
        <f>SUM(AJ18+AG18+AD18+AA18+X18+U18+R18+O18+L18+I18+F18+C18)</f>
        <v>21</v>
      </c>
      <c r="AN18" s="64">
        <f>SUM(AK18+AH18+AE18+AB18+Y18+V18+S18+P18+M18+J18+G18+D18)</f>
        <v>55</v>
      </c>
      <c r="AO18" s="65">
        <v>15</v>
      </c>
      <c r="AP18" s="65">
        <v>19</v>
      </c>
      <c r="AQ18" s="65">
        <v>35</v>
      </c>
      <c r="AR18" s="81">
        <v>14</v>
      </c>
      <c r="AS18" s="81">
        <v>11</v>
      </c>
      <c r="AT18" s="81">
        <v>27</v>
      </c>
      <c r="AU18" s="66">
        <v>14</v>
      </c>
      <c r="AV18" s="66">
        <v>9</v>
      </c>
      <c r="AW18" s="66">
        <v>24</v>
      </c>
      <c r="AX18" s="67">
        <v>14</v>
      </c>
      <c r="AY18" s="67">
        <v>7</v>
      </c>
      <c r="AZ18" s="67">
        <v>21</v>
      </c>
      <c r="BA18" s="48">
        <v>12</v>
      </c>
      <c r="BB18" s="48">
        <v>4</v>
      </c>
      <c r="BC18" s="15">
        <v>16</v>
      </c>
      <c r="BD18" s="9"/>
      <c r="BE18" s="9"/>
      <c r="BF18" s="5"/>
      <c r="BG18" s="177"/>
      <c r="BH18" s="177"/>
      <c r="BI18" s="177"/>
      <c r="BJ18" s="177"/>
      <c r="BK18" s="177"/>
      <c r="BL18" s="27">
        <f>SUM(AT18+AW18+AZ18+BC18+BF18+BG18+BH18+BI18+BJ18+BK18+AQ18+AN18)</f>
        <v>178</v>
      </c>
      <c r="BM18" s="177">
        <f>SUM(AR18+AU18+AX18+BA18+BD18+AO18+AL18)</f>
        <v>97</v>
      </c>
      <c r="BN18" s="177">
        <f>SUM(AS18+AV18+AY18+BB18+BE18+AP18+AM18)</f>
        <v>71</v>
      </c>
    </row>
    <row r="19" spans="1:66" ht="13.5" thickBot="1" x14ac:dyDescent="0.25">
      <c r="A19" s="72" t="s">
        <v>15</v>
      </c>
      <c r="B19" s="177">
        <v>20</v>
      </c>
      <c r="C19" s="177">
        <v>18</v>
      </c>
      <c r="D19" s="11">
        <v>42</v>
      </c>
      <c r="E19" s="177">
        <v>13</v>
      </c>
      <c r="F19" s="177">
        <v>17</v>
      </c>
      <c r="G19" s="11">
        <v>30</v>
      </c>
      <c r="H19" s="177">
        <v>14</v>
      </c>
      <c r="I19" s="177">
        <v>17</v>
      </c>
      <c r="J19" s="11">
        <v>32</v>
      </c>
      <c r="K19" s="9">
        <v>16</v>
      </c>
      <c r="L19" s="9">
        <v>15</v>
      </c>
      <c r="M19" s="11">
        <v>34</v>
      </c>
      <c r="N19" s="9">
        <v>17</v>
      </c>
      <c r="O19" s="9">
        <v>7</v>
      </c>
      <c r="P19" s="11">
        <v>24</v>
      </c>
      <c r="Q19" s="9">
        <v>23</v>
      </c>
      <c r="R19" s="9">
        <v>24</v>
      </c>
      <c r="S19" s="21">
        <v>51</v>
      </c>
      <c r="T19" s="177">
        <v>30</v>
      </c>
      <c r="U19" s="177">
        <v>25</v>
      </c>
      <c r="V19" s="21">
        <v>68</v>
      </c>
      <c r="W19" s="26">
        <v>28</v>
      </c>
      <c r="X19" s="26">
        <v>15</v>
      </c>
      <c r="Y19" s="21">
        <v>43</v>
      </c>
      <c r="Z19" s="30"/>
      <c r="AA19" s="30"/>
      <c r="AB19" s="23"/>
      <c r="AC19" s="177"/>
      <c r="AD19" s="177"/>
      <c r="AE19" s="11"/>
      <c r="AF19" s="179"/>
      <c r="AG19" s="179"/>
      <c r="AH19" s="35"/>
      <c r="AI19" s="183"/>
      <c r="AJ19" s="183"/>
      <c r="AK19" s="11"/>
      <c r="AL19" s="64">
        <f>SUM(AI19+AF19+AC19+Z19+W19+T19+Q19+N19+K19+H19+E19+B19)</f>
        <v>161</v>
      </c>
      <c r="AM19" s="64">
        <f>SUM(AJ19+AG19+AD19+AA19+X19+U19+R19+O19+L19+I19+F19+C19)</f>
        <v>138</v>
      </c>
      <c r="AN19" s="64">
        <f>SUM(AK19+AH19+AE19+AB19+Y19+V19+S19+P19+M19+J19+G19+D19)</f>
        <v>324</v>
      </c>
      <c r="AO19" s="65">
        <v>220</v>
      </c>
      <c r="AP19" s="65">
        <v>182</v>
      </c>
      <c r="AQ19" s="65">
        <v>414</v>
      </c>
      <c r="AR19" s="81">
        <v>216</v>
      </c>
      <c r="AS19" s="81">
        <v>178</v>
      </c>
      <c r="AT19" s="81">
        <v>456</v>
      </c>
      <c r="AU19" s="66">
        <v>275</v>
      </c>
      <c r="AV19" s="66">
        <v>200</v>
      </c>
      <c r="AW19" s="66">
        <v>492</v>
      </c>
      <c r="AX19" s="67">
        <v>306</v>
      </c>
      <c r="AY19" s="67">
        <v>220</v>
      </c>
      <c r="AZ19" s="67">
        <v>540</v>
      </c>
      <c r="BA19" s="48">
        <v>206</v>
      </c>
      <c r="BB19" s="48">
        <v>184</v>
      </c>
      <c r="BC19" s="15">
        <v>397</v>
      </c>
      <c r="BD19" s="9">
        <v>123</v>
      </c>
      <c r="BE19" s="9">
        <v>89</v>
      </c>
      <c r="BF19" s="5">
        <v>240</v>
      </c>
      <c r="BG19" s="177">
        <v>343</v>
      </c>
      <c r="BH19" s="177">
        <v>221</v>
      </c>
      <c r="BI19" s="177">
        <v>201</v>
      </c>
      <c r="BJ19" s="177">
        <v>279</v>
      </c>
      <c r="BK19" s="177">
        <v>157</v>
      </c>
      <c r="BL19" s="27">
        <f>SUM(AT19+AW19+AZ19+BC19+BF19+BG19+BH19+BI19+BJ19+BK19+AQ19+AN19)</f>
        <v>4064</v>
      </c>
      <c r="BM19" s="177">
        <f t="shared" ref="BM19:BN29" si="6">SUM(AR19+AU19+AX19+BA19+BD19+AO19+AL19)</f>
        <v>1507</v>
      </c>
      <c r="BN19" s="177">
        <f t="shared" si="6"/>
        <v>1191</v>
      </c>
    </row>
    <row r="20" spans="1:66" ht="13.5" thickBot="1" x14ac:dyDescent="0.25">
      <c r="A20" s="72" t="s">
        <v>16</v>
      </c>
      <c r="B20" s="177">
        <v>0</v>
      </c>
      <c r="C20" s="177">
        <v>0</v>
      </c>
      <c r="D20" s="11">
        <v>0</v>
      </c>
      <c r="E20" s="9">
        <v>5</v>
      </c>
      <c r="F20" s="9">
        <v>2</v>
      </c>
      <c r="G20" s="11">
        <v>8</v>
      </c>
      <c r="H20" s="9">
        <v>2</v>
      </c>
      <c r="I20" s="9">
        <v>1</v>
      </c>
      <c r="J20" s="11">
        <v>4</v>
      </c>
      <c r="K20" s="9">
        <v>2</v>
      </c>
      <c r="L20" s="9">
        <v>6</v>
      </c>
      <c r="M20" s="11">
        <v>9</v>
      </c>
      <c r="N20" s="9">
        <v>0</v>
      </c>
      <c r="O20" s="9">
        <v>4</v>
      </c>
      <c r="P20" s="11">
        <v>4</v>
      </c>
      <c r="Q20" s="9">
        <v>7</v>
      </c>
      <c r="R20" s="9">
        <v>10</v>
      </c>
      <c r="S20" s="21">
        <v>21</v>
      </c>
      <c r="T20" s="177">
        <v>15</v>
      </c>
      <c r="U20" s="177">
        <v>0</v>
      </c>
      <c r="V20" s="21">
        <v>23</v>
      </c>
      <c r="W20" s="26">
        <v>15</v>
      </c>
      <c r="X20" s="26">
        <v>6</v>
      </c>
      <c r="Y20" s="21">
        <v>24</v>
      </c>
      <c r="Z20" s="30"/>
      <c r="AA20" s="30"/>
      <c r="AB20" s="23"/>
      <c r="AC20" s="9"/>
      <c r="AD20" s="9"/>
      <c r="AE20" s="11"/>
      <c r="AF20" s="183"/>
      <c r="AG20" s="183"/>
      <c r="AH20" s="35"/>
      <c r="AI20" s="183"/>
      <c r="AJ20" s="183"/>
      <c r="AK20" s="11"/>
      <c r="AL20" s="64">
        <f>SUM(AI20+AF20+AC20+Z20+W20+T20+Q20+N20+K20+H20+E20+B20)</f>
        <v>46</v>
      </c>
      <c r="AM20" s="64">
        <f>SUM(AJ20+AG20+AD20+AA20+X20+U20+R20+O20+L20+I20+F20+C20)</f>
        <v>29</v>
      </c>
      <c r="AN20" s="64">
        <f>SUM(AK20+AH20+AE20+AB20+Y20+V20+S20+P20+M20+J20+G20+D20)</f>
        <v>93</v>
      </c>
      <c r="AO20" s="65">
        <v>42</v>
      </c>
      <c r="AP20" s="65">
        <v>20</v>
      </c>
      <c r="AQ20" s="65">
        <v>70</v>
      </c>
      <c r="AR20" s="81">
        <v>41</v>
      </c>
      <c r="AS20" s="81">
        <v>27</v>
      </c>
      <c r="AT20" s="81">
        <v>72</v>
      </c>
      <c r="AU20" s="66">
        <v>62</v>
      </c>
      <c r="AV20" s="66">
        <v>36</v>
      </c>
      <c r="AW20" s="66">
        <v>103</v>
      </c>
      <c r="AX20" s="67">
        <v>82</v>
      </c>
      <c r="AY20" s="67">
        <v>30</v>
      </c>
      <c r="AZ20" s="67">
        <v>114</v>
      </c>
      <c r="BA20" s="48">
        <v>61</v>
      </c>
      <c r="BB20" s="48">
        <v>25</v>
      </c>
      <c r="BC20" s="15">
        <v>94</v>
      </c>
      <c r="BD20" s="9">
        <v>75</v>
      </c>
      <c r="BE20" s="9">
        <v>19</v>
      </c>
      <c r="BF20" s="5">
        <v>96</v>
      </c>
      <c r="BG20" s="177">
        <v>51</v>
      </c>
      <c r="BH20" s="177">
        <v>24</v>
      </c>
      <c r="BI20" s="177">
        <v>15</v>
      </c>
      <c r="BJ20" s="177">
        <v>37</v>
      </c>
      <c r="BK20" s="177">
        <v>4</v>
      </c>
      <c r="BL20" s="27">
        <f t="shared" ref="BL20:BL26" si="7">SUM(AT20+AW20+AZ20+BC20+BF20+BG20+BH20+BI20+BJ20+BK20+AQ20+AN20)</f>
        <v>773</v>
      </c>
      <c r="BM20" s="177">
        <f t="shared" si="6"/>
        <v>409</v>
      </c>
      <c r="BN20" s="177">
        <f t="shared" si="6"/>
        <v>186</v>
      </c>
    </row>
    <row r="21" spans="1:66" ht="13.5" thickBot="1" x14ac:dyDescent="0.25">
      <c r="A21" s="72" t="s">
        <v>33</v>
      </c>
      <c r="B21" s="177">
        <v>0</v>
      </c>
      <c r="C21" s="177">
        <v>0</v>
      </c>
      <c r="D21" s="11">
        <v>0</v>
      </c>
      <c r="E21" s="177">
        <v>3</v>
      </c>
      <c r="F21" s="177">
        <v>1</v>
      </c>
      <c r="G21" s="11">
        <v>4</v>
      </c>
      <c r="H21" s="177">
        <v>0</v>
      </c>
      <c r="I21" s="177">
        <v>1</v>
      </c>
      <c r="J21" s="11">
        <v>1</v>
      </c>
      <c r="K21" s="9">
        <v>2</v>
      </c>
      <c r="L21" s="9">
        <v>0</v>
      </c>
      <c r="M21" s="11">
        <v>2</v>
      </c>
      <c r="N21" s="9">
        <v>0</v>
      </c>
      <c r="O21" s="9">
        <v>0</v>
      </c>
      <c r="P21" s="11">
        <v>0</v>
      </c>
      <c r="Q21" s="9">
        <v>2</v>
      </c>
      <c r="R21" s="9">
        <v>1</v>
      </c>
      <c r="S21" s="21">
        <v>3</v>
      </c>
      <c r="T21" s="9">
        <v>2</v>
      </c>
      <c r="U21" s="9">
        <v>1</v>
      </c>
      <c r="V21" s="21">
        <v>3</v>
      </c>
      <c r="W21" s="26">
        <v>0</v>
      </c>
      <c r="X21" s="26">
        <v>0</v>
      </c>
      <c r="Y21" s="21">
        <v>0</v>
      </c>
      <c r="Z21" s="30"/>
      <c r="AA21" s="30"/>
      <c r="AB21" s="23"/>
      <c r="AC21" s="177"/>
      <c r="AD21" s="177"/>
      <c r="AE21" s="11"/>
      <c r="AF21" s="179"/>
      <c r="AG21" s="179"/>
      <c r="AH21" s="35"/>
      <c r="AI21" s="183"/>
      <c r="AJ21" s="183"/>
      <c r="AK21" s="11"/>
      <c r="AL21" s="64">
        <f>SUM(AI21+AF21+AC21+Z21+W21+T21+Q21+N21+K21+H21+E21+B21)</f>
        <v>9</v>
      </c>
      <c r="AM21" s="64">
        <f>SUM(AJ21+AG21+AD21+AA21+X21+U21+R21+O21+L21+I21+F21+C21)</f>
        <v>4</v>
      </c>
      <c r="AN21" s="64">
        <f>SUM(AK21+AH21+AE21+AB21+Y21+V21+S21+P21+M21+J21+G21+D21)</f>
        <v>13</v>
      </c>
      <c r="AO21" s="65">
        <v>10</v>
      </c>
      <c r="AP21" s="65">
        <v>8</v>
      </c>
      <c r="AQ21" s="65">
        <v>18</v>
      </c>
      <c r="AR21" s="81">
        <v>12</v>
      </c>
      <c r="AS21" s="81">
        <v>8</v>
      </c>
      <c r="AT21" s="81">
        <v>22</v>
      </c>
      <c r="AU21" s="66">
        <v>7</v>
      </c>
      <c r="AV21" s="66">
        <v>8</v>
      </c>
      <c r="AW21" s="66">
        <v>15</v>
      </c>
      <c r="AX21" s="67">
        <v>29</v>
      </c>
      <c r="AY21" s="67">
        <v>16</v>
      </c>
      <c r="AZ21" s="67">
        <v>45</v>
      </c>
      <c r="BA21" s="48">
        <v>37</v>
      </c>
      <c r="BB21" s="48">
        <v>22</v>
      </c>
      <c r="BC21" s="15">
        <v>59</v>
      </c>
      <c r="BD21" s="9">
        <v>11</v>
      </c>
      <c r="BE21" s="9">
        <v>5</v>
      </c>
      <c r="BF21" s="5">
        <v>18</v>
      </c>
      <c r="BG21" s="177">
        <v>22</v>
      </c>
      <c r="BH21" s="177">
        <v>12</v>
      </c>
      <c r="BI21" s="177">
        <v>5</v>
      </c>
      <c r="BJ21" s="177">
        <v>10</v>
      </c>
      <c r="BK21" s="177">
        <v>3</v>
      </c>
      <c r="BL21" s="27">
        <f t="shared" si="7"/>
        <v>242</v>
      </c>
      <c r="BM21" s="177">
        <f t="shared" si="6"/>
        <v>115</v>
      </c>
      <c r="BN21" s="177">
        <f t="shared" si="6"/>
        <v>71</v>
      </c>
    </row>
    <row r="22" spans="1:66" ht="13.5" thickBot="1" x14ac:dyDescent="0.25">
      <c r="A22" s="72" t="s">
        <v>17</v>
      </c>
      <c r="B22" s="177">
        <v>0</v>
      </c>
      <c r="C22" s="177">
        <v>0</v>
      </c>
      <c r="D22" s="11">
        <v>0</v>
      </c>
      <c r="E22" s="177">
        <v>2</v>
      </c>
      <c r="F22" s="177">
        <v>0</v>
      </c>
      <c r="G22" s="11">
        <v>2</v>
      </c>
      <c r="H22" s="177">
        <v>0</v>
      </c>
      <c r="I22" s="177">
        <v>3</v>
      </c>
      <c r="J22" s="11">
        <v>3</v>
      </c>
      <c r="K22" s="9">
        <v>2</v>
      </c>
      <c r="L22" s="9">
        <v>1</v>
      </c>
      <c r="M22" s="11">
        <v>3</v>
      </c>
      <c r="N22" s="9">
        <v>2</v>
      </c>
      <c r="O22" s="9">
        <v>0</v>
      </c>
      <c r="P22" s="11">
        <v>2</v>
      </c>
      <c r="Q22" s="9">
        <v>5</v>
      </c>
      <c r="R22" s="9">
        <v>5</v>
      </c>
      <c r="S22" s="21">
        <v>12</v>
      </c>
      <c r="T22" s="177">
        <v>6</v>
      </c>
      <c r="U22" s="177">
        <v>3</v>
      </c>
      <c r="V22" s="21">
        <v>11</v>
      </c>
      <c r="W22" s="26">
        <v>3</v>
      </c>
      <c r="X22" s="26">
        <v>1</v>
      </c>
      <c r="Y22" s="21">
        <v>5</v>
      </c>
      <c r="Z22" s="30"/>
      <c r="AA22" s="30"/>
      <c r="AB22" s="23"/>
      <c r="AC22" s="177"/>
      <c r="AD22" s="177"/>
      <c r="AE22" s="11"/>
      <c r="AF22" s="179"/>
      <c r="AG22" s="179"/>
      <c r="AH22" s="35"/>
      <c r="AI22" s="183"/>
      <c r="AJ22" s="183"/>
      <c r="AK22" s="11"/>
      <c r="AL22" s="64">
        <f>SUM(AI22+AF22+AC22+Z22+W22+T22+Q22+N22+K22+H22+E22+B22)</f>
        <v>20</v>
      </c>
      <c r="AM22" s="64">
        <f>SUM(AJ22+AG22+AD22+AA22+X22+U22+R22+O22+L22+I22+F22+C22)</f>
        <v>13</v>
      </c>
      <c r="AN22" s="64">
        <f>SUM(AK22+AH22+AE22+AB22+Y22+V22+S22+P22+M22+J22+G22+D22)</f>
        <v>38</v>
      </c>
      <c r="AO22" s="65">
        <v>21</v>
      </c>
      <c r="AP22" s="65">
        <v>14</v>
      </c>
      <c r="AQ22" s="65">
        <v>36</v>
      </c>
      <c r="AR22" s="81">
        <v>28</v>
      </c>
      <c r="AS22" s="81">
        <v>21</v>
      </c>
      <c r="AT22" s="81">
        <v>52</v>
      </c>
      <c r="AU22" s="66">
        <v>24</v>
      </c>
      <c r="AV22" s="66">
        <v>15</v>
      </c>
      <c r="AW22" s="66">
        <v>40</v>
      </c>
      <c r="AX22" s="67">
        <v>26</v>
      </c>
      <c r="AY22" s="67">
        <v>19</v>
      </c>
      <c r="AZ22" s="67">
        <v>47</v>
      </c>
      <c r="BA22" s="48">
        <v>48</v>
      </c>
      <c r="BB22" s="48">
        <v>28</v>
      </c>
      <c r="BC22" s="15">
        <v>82</v>
      </c>
      <c r="BD22" s="9">
        <v>59</v>
      </c>
      <c r="BE22" s="9">
        <v>23</v>
      </c>
      <c r="BF22" s="5">
        <v>82</v>
      </c>
      <c r="BG22" s="177">
        <v>104</v>
      </c>
      <c r="BH22" s="177">
        <v>27</v>
      </c>
      <c r="BI22" s="177">
        <v>10</v>
      </c>
      <c r="BJ22" s="177">
        <v>15</v>
      </c>
      <c r="BK22" s="177">
        <v>15</v>
      </c>
      <c r="BL22" s="27">
        <f t="shared" si="7"/>
        <v>548</v>
      </c>
      <c r="BM22" s="177">
        <f t="shared" si="6"/>
        <v>226</v>
      </c>
      <c r="BN22" s="177">
        <f t="shared" si="6"/>
        <v>133</v>
      </c>
    </row>
    <row r="23" spans="1:66" ht="13.5" thickBot="1" x14ac:dyDescent="0.25">
      <c r="A23" s="72" t="s">
        <v>34</v>
      </c>
      <c r="B23" s="177">
        <v>0</v>
      </c>
      <c r="C23" s="177">
        <v>1</v>
      </c>
      <c r="D23" s="11">
        <v>1</v>
      </c>
      <c r="E23" s="177">
        <v>2</v>
      </c>
      <c r="F23" s="177">
        <v>0</v>
      </c>
      <c r="G23" s="11">
        <v>2</v>
      </c>
      <c r="H23" s="177">
        <v>0</v>
      </c>
      <c r="I23" s="177">
        <v>1</v>
      </c>
      <c r="J23" s="11">
        <v>1</v>
      </c>
      <c r="K23" s="177">
        <v>1</v>
      </c>
      <c r="L23" s="177">
        <v>0</v>
      </c>
      <c r="M23" s="11">
        <v>1</v>
      </c>
      <c r="N23" s="9">
        <v>0</v>
      </c>
      <c r="O23" s="9">
        <v>0</v>
      </c>
      <c r="P23" s="11">
        <v>0</v>
      </c>
      <c r="Q23" s="9">
        <v>2</v>
      </c>
      <c r="R23" s="9">
        <v>8</v>
      </c>
      <c r="S23" s="21">
        <v>10</v>
      </c>
      <c r="T23" s="177">
        <v>1</v>
      </c>
      <c r="U23" s="177">
        <v>0</v>
      </c>
      <c r="V23" s="21">
        <v>1</v>
      </c>
      <c r="W23" s="26">
        <v>1</v>
      </c>
      <c r="X23" s="26">
        <v>0</v>
      </c>
      <c r="Y23" s="21">
        <v>1</v>
      </c>
      <c r="Z23" s="30"/>
      <c r="AA23" s="30"/>
      <c r="AB23" s="23"/>
      <c r="AC23" s="177"/>
      <c r="AD23" s="177"/>
      <c r="AE23" s="11"/>
      <c r="AF23" s="179"/>
      <c r="AG23" s="179"/>
      <c r="AH23" s="35"/>
      <c r="AI23" s="183"/>
      <c r="AJ23" s="183"/>
      <c r="AK23" s="11"/>
      <c r="AL23" s="64">
        <f>SUM(AI23+AF23+AC23+Z23+W23+T23+Q23+N23+K23+H23+E23+B23)</f>
        <v>7</v>
      </c>
      <c r="AM23" s="64">
        <f>SUM(AJ23+AG23+AD23+AA23+X23+U23+R23+O23+L23+I23+F23+C23)</f>
        <v>10</v>
      </c>
      <c r="AN23" s="64">
        <f>SUM(AK23+AH23+AE23+AB23+Y23+V23+S23+P23+M23+J23+G23+D23)</f>
        <v>17</v>
      </c>
      <c r="AO23" s="65">
        <v>16</v>
      </c>
      <c r="AP23" s="65">
        <v>9</v>
      </c>
      <c r="AQ23" s="65">
        <v>25</v>
      </c>
      <c r="AR23" s="81">
        <v>9</v>
      </c>
      <c r="AS23" s="81">
        <v>7</v>
      </c>
      <c r="AT23" s="81">
        <v>16</v>
      </c>
      <c r="AU23" s="66">
        <v>13</v>
      </c>
      <c r="AV23" s="66">
        <v>7</v>
      </c>
      <c r="AW23" s="66">
        <v>20</v>
      </c>
      <c r="AX23" s="67">
        <v>21</v>
      </c>
      <c r="AY23" s="67">
        <v>11</v>
      </c>
      <c r="AZ23" s="67">
        <v>32</v>
      </c>
      <c r="BA23" s="48">
        <v>14</v>
      </c>
      <c r="BB23" s="48">
        <v>5</v>
      </c>
      <c r="BC23" s="15">
        <v>19</v>
      </c>
      <c r="BD23" s="9">
        <v>11</v>
      </c>
      <c r="BE23" s="9">
        <v>3</v>
      </c>
      <c r="BF23" s="5">
        <v>14</v>
      </c>
      <c r="BG23" s="177">
        <v>3</v>
      </c>
      <c r="BH23" s="177">
        <v>9</v>
      </c>
      <c r="BI23" s="177">
        <v>4</v>
      </c>
      <c r="BJ23" s="177">
        <v>6</v>
      </c>
      <c r="BK23" s="177">
        <v>1</v>
      </c>
      <c r="BL23" s="27">
        <f t="shared" si="7"/>
        <v>166</v>
      </c>
      <c r="BM23" s="177">
        <f t="shared" si="6"/>
        <v>91</v>
      </c>
      <c r="BN23" s="177">
        <f t="shared" si="6"/>
        <v>52</v>
      </c>
    </row>
    <row r="24" spans="1:66" ht="13.5" thickBot="1" x14ac:dyDescent="0.25">
      <c r="A24" s="72" t="s">
        <v>18</v>
      </c>
      <c r="B24" s="177">
        <v>0</v>
      </c>
      <c r="C24" s="177">
        <v>0</v>
      </c>
      <c r="D24" s="11">
        <v>0</v>
      </c>
      <c r="E24" s="177">
        <v>1</v>
      </c>
      <c r="F24" s="177">
        <v>0</v>
      </c>
      <c r="G24" s="11">
        <v>1</v>
      </c>
      <c r="H24" s="177">
        <v>0</v>
      </c>
      <c r="I24" s="177">
        <v>1</v>
      </c>
      <c r="J24" s="11">
        <v>1</v>
      </c>
      <c r="K24" s="9">
        <v>1</v>
      </c>
      <c r="L24" s="9">
        <v>0</v>
      </c>
      <c r="M24" s="11">
        <v>1</v>
      </c>
      <c r="N24" s="9">
        <v>3</v>
      </c>
      <c r="O24" s="9">
        <v>0</v>
      </c>
      <c r="P24" s="11">
        <v>3</v>
      </c>
      <c r="Q24" s="9">
        <v>3</v>
      </c>
      <c r="R24" s="9">
        <v>4</v>
      </c>
      <c r="S24" s="21">
        <v>9</v>
      </c>
      <c r="T24" s="177">
        <v>2</v>
      </c>
      <c r="U24" s="177">
        <v>1</v>
      </c>
      <c r="V24" s="21">
        <v>3</v>
      </c>
      <c r="W24" s="26">
        <v>0</v>
      </c>
      <c r="X24" s="26">
        <v>2</v>
      </c>
      <c r="Y24" s="21">
        <v>2</v>
      </c>
      <c r="Z24" s="30"/>
      <c r="AA24" s="30"/>
      <c r="AB24" s="23"/>
      <c r="AC24" s="177"/>
      <c r="AD24" s="177"/>
      <c r="AE24" s="11"/>
      <c r="AF24" s="179"/>
      <c r="AG24" s="179"/>
      <c r="AH24" s="35"/>
      <c r="AI24" s="183"/>
      <c r="AJ24" s="183"/>
      <c r="AK24" s="11"/>
      <c r="AL24" s="64">
        <f>SUM(AI24+AF24+AC24+Z24+W24+T24+Q24+N24+K24+H24+E24+B24)</f>
        <v>10</v>
      </c>
      <c r="AM24" s="64">
        <f>SUM(AJ24+AG24+AD24+AA24+X24+U24+R24+O24+L24+I24+F24+C24)</f>
        <v>8</v>
      </c>
      <c r="AN24" s="64">
        <f>SUM(AK24+AH24+AE24+AB24+Y24+V24+S24+P24+M24+J24+G24+D24)</f>
        <v>20</v>
      </c>
      <c r="AO24" s="65">
        <v>13</v>
      </c>
      <c r="AP24" s="65">
        <v>7</v>
      </c>
      <c r="AQ24" s="65">
        <v>22</v>
      </c>
      <c r="AR24" s="81">
        <v>14</v>
      </c>
      <c r="AS24" s="81">
        <v>8</v>
      </c>
      <c r="AT24" s="81">
        <v>24</v>
      </c>
      <c r="AU24" s="66">
        <v>15</v>
      </c>
      <c r="AV24" s="66">
        <v>3</v>
      </c>
      <c r="AW24" s="66">
        <v>19</v>
      </c>
      <c r="AX24" s="67">
        <v>20</v>
      </c>
      <c r="AY24" s="67">
        <v>10</v>
      </c>
      <c r="AZ24" s="67">
        <v>30</v>
      </c>
      <c r="BA24" s="48">
        <v>11</v>
      </c>
      <c r="BB24" s="48">
        <v>7</v>
      </c>
      <c r="BC24" s="15">
        <v>19</v>
      </c>
      <c r="BD24" s="9">
        <v>16</v>
      </c>
      <c r="BE24" s="9">
        <v>4</v>
      </c>
      <c r="BF24" s="5">
        <v>20</v>
      </c>
      <c r="BG24" s="177">
        <v>7</v>
      </c>
      <c r="BH24" s="177">
        <v>6</v>
      </c>
      <c r="BI24" s="177">
        <v>0</v>
      </c>
      <c r="BJ24" s="177">
        <v>6</v>
      </c>
      <c r="BK24" s="177">
        <v>1</v>
      </c>
      <c r="BL24" s="27">
        <f t="shared" si="7"/>
        <v>174</v>
      </c>
      <c r="BM24" s="177">
        <f t="shared" si="6"/>
        <v>99</v>
      </c>
      <c r="BN24" s="177">
        <f t="shared" si="6"/>
        <v>47</v>
      </c>
    </row>
    <row r="25" spans="1:66" ht="13.5" thickBot="1" x14ac:dyDescent="0.25">
      <c r="A25" s="72" t="s">
        <v>19</v>
      </c>
      <c r="B25" s="177">
        <v>6</v>
      </c>
      <c r="C25" s="177">
        <v>0</v>
      </c>
      <c r="D25" s="11">
        <v>6</v>
      </c>
      <c r="E25" s="177">
        <v>8</v>
      </c>
      <c r="F25" s="177">
        <v>7</v>
      </c>
      <c r="G25" s="11">
        <v>15</v>
      </c>
      <c r="H25" s="177">
        <v>2</v>
      </c>
      <c r="I25" s="177">
        <v>9</v>
      </c>
      <c r="J25" s="11">
        <v>11</v>
      </c>
      <c r="K25" s="9">
        <v>8</v>
      </c>
      <c r="L25" s="9">
        <v>13</v>
      </c>
      <c r="M25" s="11">
        <v>21</v>
      </c>
      <c r="N25" s="9">
        <v>5</v>
      </c>
      <c r="O25" s="9">
        <v>12</v>
      </c>
      <c r="P25" s="11">
        <v>17</v>
      </c>
      <c r="Q25" s="9">
        <v>11</v>
      </c>
      <c r="R25" s="9">
        <v>3</v>
      </c>
      <c r="S25" s="21">
        <v>14</v>
      </c>
      <c r="T25" s="177">
        <v>24</v>
      </c>
      <c r="U25" s="177">
        <v>4</v>
      </c>
      <c r="V25" s="21">
        <v>28</v>
      </c>
      <c r="W25" s="26">
        <v>5</v>
      </c>
      <c r="X25" s="26">
        <v>4</v>
      </c>
      <c r="Y25" s="21">
        <v>11</v>
      </c>
      <c r="Z25" s="30"/>
      <c r="AA25" s="30"/>
      <c r="AB25" s="23"/>
      <c r="AC25" s="177"/>
      <c r="AD25" s="177"/>
      <c r="AE25" s="11"/>
      <c r="AF25" s="179"/>
      <c r="AG25" s="179"/>
      <c r="AH25" s="35"/>
      <c r="AI25" s="183"/>
      <c r="AJ25" s="183"/>
      <c r="AK25" s="11"/>
      <c r="AL25" s="64">
        <f>SUM(AI25+AF25+AC25+Z25+W25+T25+Q25+N25+K25+H25+E25+B25)</f>
        <v>69</v>
      </c>
      <c r="AM25" s="64">
        <f>SUM(AJ25+AG25+AD25+AA25+X25+U25+R25+O25+L25+I25+F25+C25)</f>
        <v>52</v>
      </c>
      <c r="AN25" s="64">
        <f>SUM(AK25+AH25+AE25+AB25+Y25+V25+S25+P25+M25+J25+G25+D25)</f>
        <v>123</v>
      </c>
      <c r="AO25" s="65">
        <v>83</v>
      </c>
      <c r="AP25" s="65">
        <v>83</v>
      </c>
      <c r="AQ25" s="65">
        <v>168</v>
      </c>
      <c r="AR25" s="81">
        <v>163</v>
      </c>
      <c r="AS25" s="81">
        <v>41</v>
      </c>
      <c r="AT25" s="81">
        <v>213</v>
      </c>
      <c r="AU25" s="66">
        <v>93</v>
      </c>
      <c r="AV25" s="66">
        <v>88</v>
      </c>
      <c r="AW25" s="66">
        <v>184</v>
      </c>
      <c r="AX25" s="67">
        <v>82</v>
      </c>
      <c r="AY25" s="67">
        <v>82</v>
      </c>
      <c r="AZ25" s="67">
        <v>170</v>
      </c>
      <c r="BA25" s="48">
        <v>154</v>
      </c>
      <c r="BB25" s="48">
        <v>90</v>
      </c>
      <c r="BC25" s="15">
        <v>253</v>
      </c>
      <c r="BD25" s="9">
        <v>171</v>
      </c>
      <c r="BE25" s="9">
        <v>88</v>
      </c>
      <c r="BF25" s="5">
        <v>266</v>
      </c>
      <c r="BG25" s="177">
        <v>221</v>
      </c>
      <c r="BH25" s="177">
        <v>128</v>
      </c>
      <c r="BI25" s="177">
        <v>101</v>
      </c>
      <c r="BJ25" s="177">
        <v>138</v>
      </c>
      <c r="BK25" s="177">
        <v>43</v>
      </c>
      <c r="BL25" s="27">
        <f t="shared" si="7"/>
        <v>2008</v>
      </c>
      <c r="BM25" s="177">
        <f t="shared" si="6"/>
        <v>815</v>
      </c>
      <c r="BN25" s="177">
        <f t="shared" si="6"/>
        <v>524</v>
      </c>
    </row>
    <row r="26" spans="1:66" ht="13.5" thickBot="1" x14ac:dyDescent="0.25">
      <c r="A26" s="72" t="s">
        <v>20</v>
      </c>
      <c r="B26" s="177">
        <v>16</v>
      </c>
      <c r="C26" s="177">
        <v>11</v>
      </c>
      <c r="D26" s="11">
        <v>27</v>
      </c>
      <c r="E26" s="177">
        <v>12</v>
      </c>
      <c r="F26" s="177">
        <v>13</v>
      </c>
      <c r="G26" s="11">
        <v>29</v>
      </c>
      <c r="H26" s="177">
        <v>20</v>
      </c>
      <c r="I26" s="177">
        <v>12</v>
      </c>
      <c r="J26" s="11">
        <v>33</v>
      </c>
      <c r="K26" s="9">
        <v>19</v>
      </c>
      <c r="L26" s="9">
        <v>10</v>
      </c>
      <c r="M26" s="11">
        <v>30</v>
      </c>
      <c r="N26" s="9">
        <v>14</v>
      </c>
      <c r="O26" s="9">
        <v>6</v>
      </c>
      <c r="P26" s="11">
        <v>20</v>
      </c>
      <c r="Q26" s="9">
        <v>61</v>
      </c>
      <c r="R26" s="9">
        <v>24</v>
      </c>
      <c r="S26" s="21">
        <v>102</v>
      </c>
      <c r="T26" s="177">
        <v>112</v>
      </c>
      <c r="U26" s="177">
        <v>7</v>
      </c>
      <c r="V26" s="21">
        <v>162</v>
      </c>
      <c r="W26" s="26">
        <v>38</v>
      </c>
      <c r="X26" s="26">
        <v>8</v>
      </c>
      <c r="Y26" s="21">
        <v>48</v>
      </c>
      <c r="Z26" s="30"/>
      <c r="AA26" s="30"/>
      <c r="AB26" s="23"/>
      <c r="AC26" s="177"/>
      <c r="AD26" s="177"/>
      <c r="AE26" s="11"/>
      <c r="AF26" s="179"/>
      <c r="AG26" s="179"/>
      <c r="AH26" s="35"/>
      <c r="AI26" s="183"/>
      <c r="AJ26" s="183"/>
      <c r="AK26" s="11"/>
      <c r="AL26" s="64">
        <f>SUM(AI26+AF26+AC26+Z26+W26+T26+Q26+N26+K26+H26+E26+B26)</f>
        <v>292</v>
      </c>
      <c r="AM26" s="64">
        <f>SUM(AJ26+AG26+AD26+AA26+X26+U26+R26+O26+L26+I26+F26+C26)</f>
        <v>91</v>
      </c>
      <c r="AN26" s="64">
        <f>SUM(AK26+AH26+AE26+AB26+Y26+V26+S26+P26+M26+J26+G26+D26)</f>
        <v>451</v>
      </c>
      <c r="AO26" s="65">
        <v>178</v>
      </c>
      <c r="AP26" s="65">
        <v>152</v>
      </c>
      <c r="AQ26" s="65">
        <v>338</v>
      </c>
      <c r="AR26" s="81">
        <v>172</v>
      </c>
      <c r="AS26" s="81">
        <v>104</v>
      </c>
      <c r="AT26" s="81">
        <v>280</v>
      </c>
      <c r="AU26" s="66">
        <v>165</v>
      </c>
      <c r="AV26" s="66">
        <v>122</v>
      </c>
      <c r="AW26" s="66">
        <v>305</v>
      </c>
      <c r="AX26" s="67">
        <v>219</v>
      </c>
      <c r="AY26" s="67">
        <v>109</v>
      </c>
      <c r="AZ26" s="67">
        <v>328</v>
      </c>
      <c r="BA26" s="48">
        <v>231</v>
      </c>
      <c r="BB26" s="48">
        <v>152</v>
      </c>
      <c r="BC26" s="15">
        <v>383</v>
      </c>
      <c r="BD26" s="9">
        <v>251</v>
      </c>
      <c r="BE26" s="9">
        <v>138</v>
      </c>
      <c r="BF26" s="5">
        <v>401</v>
      </c>
      <c r="BG26" s="177">
        <v>479</v>
      </c>
      <c r="BH26" s="177">
        <v>190</v>
      </c>
      <c r="BI26" s="177">
        <v>257</v>
      </c>
      <c r="BJ26" s="177">
        <v>201</v>
      </c>
      <c r="BK26" s="177">
        <v>35</v>
      </c>
      <c r="BL26" s="27">
        <f t="shared" si="7"/>
        <v>3648</v>
      </c>
      <c r="BM26" s="177">
        <f t="shared" si="6"/>
        <v>1508</v>
      </c>
      <c r="BN26" s="177">
        <f t="shared" si="6"/>
        <v>868</v>
      </c>
    </row>
    <row r="27" spans="1:66" ht="13.5" thickBot="1" x14ac:dyDescent="0.25">
      <c r="A27" s="72" t="s">
        <v>21</v>
      </c>
      <c r="B27" s="177">
        <v>0</v>
      </c>
      <c r="C27" s="177">
        <v>5</v>
      </c>
      <c r="D27" s="11">
        <v>5</v>
      </c>
      <c r="E27" s="177">
        <v>2</v>
      </c>
      <c r="F27" s="177">
        <v>6</v>
      </c>
      <c r="G27" s="11">
        <v>8</v>
      </c>
      <c r="H27" s="177">
        <v>5</v>
      </c>
      <c r="I27" s="177">
        <v>2</v>
      </c>
      <c r="J27" s="11">
        <v>7</v>
      </c>
      <c r="K27" s="177">
        <v>1</v>
      </c>
      <c r="L27" s="177">
        <v>3</v>
      </c>
      <c r="M27" s="11">
        <v>4</v>
      </c>
      <c r="N27" s="9">
        <v>0</v>
      </c>
      <c r="O27" s="9">
        <v>0</v>
      </c>
      <c r="P27" s="11">
        <v>0</v>
      </c>
      <c r="Q27" s="9">
        <v>5</v>
      </c>
      <c r="R27" s="9">
        <v>9</v>
      </c>
      <c r="S27" s="21">
        <v>18</v>
      </c>
      <c r="T27" s="26">
        <v>19</v>
      </c>
      <c r="U27" s="26">
        <v>6</v>
      </c>
      <c r="V27" s="21">
        <v>26</v>
      </c>
      <c r="W27" s="26">
        <v>7</v>
      </c>
      <c r="X27" s="26">
        <v>9</v>
      </c>
      <c r="Y27" s="21">
        <v>16</v>
      </c>
      <c r="Z27" s="30"/>
      <c r="AA27" s="30"/>
      <c r="AB27" s="23"/>
      <c r="AC27" s="177"/>
      <c r="AD27" s="177"/>
      <c r="AE27" s="11"/>
      <c r="AF27" s="179"/>
      <c r="AG27" s="179"/>
      <c r="AH27" s="35"/>
      <c r="AI27" s="183"/>
      <c r="AJ27" s="183"/>
      <c r="AK27" s="11"/>
      <c r="AL27" s="64">
        <f>SUM(AI27+AF27+AC27+Z27+W27+T27+Q27+N27+K27+H27+E27+B27)</f>
        <v>39</v>
      </c>
      <c r="AM27" s="64">
        <f>SUM(AJ27+AG27+AD27+AA27+X27+U27+R27+O27+L27+I27+F27+C27)</f>
        <v>40</v>
      </c>
      <c r="AN27" s="64">
        <f>SUM(AK27+AH27+AE27+AB27+Y27+V27+S27+P27+M27+J27+G27+D27)</f>
        <v>84</v>
      </c>
      <c r="AO27" s="65">
        <v>22</v>
      </c>
      <c r="AP27" s="65">
        <v>14</v>
      </c>
      <c r="AQ27" s="65">
        <v>42</v>
      </c>
      <c r="AR27" s="81">
        <v>44</v>
      </c>
      <c r="AS27" s="81">
        <v>33</v>
      </c>
      <c r="AT27" s="81">
        <v>80</v>
      </c>
      <c r="AU27" s="66">
        <v>49</v>
      </c>
      <c r="AV27" s="66">
        <v>36</v>
      </c>
      <c r="AW27" s="66">
        <v>89</v>
      </c>
      <c r="AX27" s="67">
        <v>32</v>
      </c>
      <c r="AY27" s="67">
        <v>36</v>
      </c>
      <c r="AZ27" s="67">
        <v>71</v>
      </c>
      <c r="BA27" s="48">
        <v>51</v>
      </c>
      <c r="BB27" s="48">
        <v>38</v>
      </c>
      <c r="BC27" s="15">
        <v>94</v>
      </c>
      <c r="BD27" s="9">
        <v>37</v>
      </c>
      <c r="BE27" s="9">
        <v>21</v>
      </c>
      <c r="BF27" s="5">
        <v>58</v>
      </c>
      <c r="BG27" s="177">
        <v>4</v>
      </c>
      <c r="BH27" s="177">
        <v>0</v>
      </c>
      <c r="BI27" s="177">
        <v>0</v>
      </c>
      <c r="BJ27" s="177">
        <v>0</v>
      </c>
      <c r="BK27" s="177">
        <v>0</v>
      </c>
      <c r="BL27" s="27">
        <f>SUM(AT27+AW27+AZ27+BC27+BF27+BG27+BH27+BI27+BJ27+BK27+AQ27+AN27)</f>
        <v>522</v>
      </c>
      <c r="BM27" s="177">
        <f t="shared" si="6"/>
        <v>274</v>
      </c>
      <c r="BN27" s="177">
        <f t="shared" si="6"/>
        <v>218</v>
      </c>
    </row>
    <row r="28" spans="1:66" ht="13.5" thickBot="1" x14ac:dyDescent="0.25">
      <c r="A28" s="122" t="s">
        <v>83</v>
      </c>
      <c r="B28" s="33">
        <v>0</v>
      </c>
      <c r="C28" s="33">
        <v>0</v>
      </c>
      <c r="D28" s="123">
        <v>0</v>
      </c>
      <c r="E28" s="33">
        <v>0</v>
      </c>
      <c r="F28" s="33">
        <v>0</v>
      </c>
      <c r="G28" s="123">
        <v>0</v>
      </c>
      <c r="H28" s="33">
        <v>0</v>
      </c>
      <c r="I28" s="33">
        <v>0</v>
      </c>
      <c r="J28" s="123">
        <v>0</v>
      </c>
      <c r="K28" s="33">
        <v>0</v>
      </c>
      <c r="L28" s="33">
        <v>1</v>
      </c>
      <c r="M28" s="123">
        <v>1</v>
      </c>
      <c r="N28" s="124">
        <v>0</v>
      </c>
      <c r="O28" s="124">
        <v>0</v>
      </c>
      <c r="P28" s="123">
        <v>0</v>
      </c>
      <c r="Q28" s="124">
        <v>0</v>
      </c>
      <c r="R28" s="124">
        <v>0</v>
      </c>
      <c r="S28" s="125">
        <v>0</v>
      </c>
      <c r="T28" s="126">
        <v>1</v>
      </c>
      <c r="U28" s="126">
        <v>0</v>
      </c>
      <c r="V28" s="125">
        <v>1</v>
      </c>
      <c r="W28" s="126">
        <v>2</v>
      </c>
      <c r="X28" s="126">
        <v>2</v>
      </c>
      <c r="Y28" s="125">
        <v>4</v>
      </c>
      <c r="Z28" s="127"/>
      <c r="AA28" s="127"/>
      <c r="AB28" s="128"/>
      <c r="AC28" s="33"/>
      <c r="AD28" s="33"/>
      <c r="AE28" s="123"/>
      <c r="AF28" s="180"/>
      <c r="AG28" s="180"/>
      <c r="AH28" s="129"/>
      <c r="AI28" s="130"/>
      <c r="AJ28" s="130"/>
      <c r="AK28" s="123"/>
      <c r="AL28" s="64">
        <f>SUM(AI28+AF28+AC28+Z28+W28+T28+Q28+N28+K28+H28+E28+B28)</f>
        <v>3</v>
      </c>
      <c r="AM28" s="64">
        <f>SUM(AJ28+AG28+AD28+AA28+X28+U28+R28+O28+L28+I28+F28+C28)</f>
        <v>3</v>
      </c>
      <c r="AN28" s="64">
        <f>SUM(AK28+AH28+AE28+AB28+Y28+V28+S28+P28+M28+J28+G28+D28)</f>
        <v>6</v>
      </c>
      <c r="AO28" s="65"/>
      <c r="AP28" s="65"/>
      <c r="AQ28" s="65"/>
      <c r="AR28" s="81"/>
      <c r="AS28" s="81"/>
      <c r="AT28" s="81"/>
      <c r="AU28" s="66"/>
      <c r="AV28" s="66"/>
      <c r="AW28" s="66"/>
      <c r="AX28" s="67"/>
      <c r="AY28" s="67"/>
      <c r="AZ28" s="67"/>
      <c r="BA28" s="48"/>
      <c r="BB28" s="48"/>
      <c r="BC28" s="15"/>
      <c r="BD28" s="9"/>
      <c r="BE28" s="9"/>
      <c r="BF28" s="5"/>
      <c r="BG28" s="33"/>
      <c r="BH28" s="33"/>
      <c r="BI28" s="33"/>
      <c r="BJ28" s="33"/>
      <c r="BK28" s="33"/>
      <c r="BL28" s="27">
        <f>SUM(AT28+AW28+AZ28+BC28+BF28+BG28+BH28+BI28+BJ28+BK28+AQ28+AN28)</f>
        <v>6</v>
      </c>
      <c r="BM28" s="177"/>
      <c r="BN28" s="177"/>
    </row>
    <row r="29" spans="1:66" ht="13.5" thickBot="1" x14ac:dyDescent="0.25">
      <c r="A29" s="17" t="s">
        <v>37</v>
      </c>
      <c r="B29" s="28">
        <f t="shared" ref="B29:M29" si="8">SUM(B18:B28)</f>
        <v>42</v>
      </c>
      <c r="C29" s="28">
        <f t="shared" si="8"/>
        <v>35</v>
      </c>
      <c r="D29" s="29">
        <f t="shared" si="8"/>
        <v>81</v>
      </c>
      <c r="E29" s="29">
        <f t="shared" si="8"/>
        <v>52</v>
      </c>
      <c r="F29" s="29">
        <f t="shared" si="8"/>
        <v>47</v>
      </c>
      <c r="G29" s="29">
        <f t="shared" si="8"/>
        <v>104</v>
      </c>
      <c r="H29" s="29">
        <f t="shared" si="8"/>
        <v>43</v>
      </c>
      <c r="I29" s="29">
        <f t="shared" si="8"/>
        <v>48</v>
      </c>
      <c r="J29" s="29">
        <f t="shared" si="8"/>
        <v>94</v>
      </c>
      <c r="K29" s="29">
        <f t="shared" si="8"/>
        <v>52</v>
      </c>
      <c r="L29" s="29">
        <f t="shared" si="8"/>
        <v>50</v>
      </c>
      <c r="M29" s="29">
        <f t="shared" si="8"/>
        <v>107</v>
      </c>
      <c r="N29" s="29">
        <f>SUM(N18:N28)</f>
        <v>42</v>
      </c>
      <c r="O29" s="29">
        <f>SUM(O18:O28)</f>
        <v>31</v>
      </c>
      <c r="P29" s="29">
        <f>SUM(P18:P28)</f>
        <v>73</v>
      </c>
      <c r="Q29" s="29">
        <f t="shared" ref="Q29:AK29" si="9">SUM(Q18:Q27)</f>
        <v>125</v>
      </c>
      <c r="R29" s="29">
        <f t="shared" si="9"/>
        <v>99</v>
      </c>
      <c r="S29" s="29">
        <f t="shared" si="9"/>
        <v>263</v>
      </c>
      <c r="T29" s="29">
        <f t="shared" ref="T29:Y29" si="10">SUM(T18:T28)</f>
        <v>217</v>
      </c>
      <c r="U29" s="29">
        <f t="shared" si="10"/>
        <v>48</v>
      </c>
      <c r="V29" s="29">
        <f t="shared" si="10"/>
        <v>332</v>
      </c>
      <c r="W29" s="29">
        <f t="shared" si="10"/>
        <v>111</v>
      </c>
      <c r="X29" s="29">
        <f t="shared" si="10"/>
        <v>51</v>
      </c>
      <c r="Y29" s="29">
        <f t="shared" si="10"/>
        <v>170</v>
      </c>
      <c r="Z29" s="38">
        <f t="shared" si="9"/>
        <v>0</v>
      </c>
      <c r="AA29" s="38">
        <f t="shared" si="9"/>
        <v>0</v>
      </c>
      <c r="AB29" s="38">
        <f t="shared" si="9"/>
        <v>0</v>
      </c>
      <c r="AC29" s="39">
        <f t="shared" si="9"/>
        <v>0</v>
      </c>
      <c r="AD29" s="39">
        <f t="shared" si="9"/>
        <v>0</v>
      </c>
      <c r="AE29" s="39">
        <f t="shared" si="9"/>
        <v>0</v>
      </c>
      <c r="AF29" s="38">
        <f t="shared" si="9"/>
        <v>0</v>
      </c>
      <c r="AG29" s="38">
        <f t="shared" si="9"/>
        <v>0</v>
      </c>
      <c r="AH29" s="38">
        <f t="shared" si="9"/>
        <v>0</v>
      </c>
      <c r="AI29" s="38">
        <f t="shared" si="9"/>
        <v>0</v>
      </c>
      <c r="AJ29" s="38">
        <f t="shared" si="9"/>
        <v>0</v>
      </c>
      <c r="AK29" s="29">
        <f t="shared" si="9"/>
        <v>0</v>
      </c>
      <c r="AL29" s="74">
        <f>SUM(AI29+AF29+AC29+Z29+W29+T29+Q29+N29+K29+H29+E29+B29)</f>
        <v>684</v>
      </c>
      <c r="AM29" s="74">
        <f>SUM(AJ29+AG29+AD29+AA29+X29+U29+R29+O29+L29+I29+F29+C29)</f>
        <v>409</v>
      </c>
      <c r="AN29" s="74">
        <f>SUM(AK29+AH29+AE29+AB29+Y29+V29+S29+P29+M29+J29+G29+D29)</f>
        <v>1224</v>
      </c>
      <c r="AO29" s="65">
        <v>620</v>
      </c>
      <c r="AP29" s="65">
        <v>508</v>
      </c>
      <c r="AQ29" s="65">
        <f>SUM(AQ18:AQ27)</f>
        <v>1168</v>
      </c>
      <c r="AR29" s="81">
        <f>SUM(AR18:AR27)</f>
        <v>713</v>
      </c>
      <c r="AS29" s="81">
        <f>SUM(AS18:AS27)</f>
        <v>438</v>
      </c>
      <c r="AT29" s="81">
        <f>SUM(AT18:AT27)</f>
        <v>1242</v>
      </c>
      <c r="AU29" s="66">
        <v>717</v>
      </c>
      <c r="AV29" s="66">
        <v>524</v>
      </c>
      <c r="AW29" s="66">
        <v>1291</v>
      </c>
      <c r="AX29" s="67">
        <v>831</v>
      </c>
      <c r="AY29" s="67">
        <v>540</v>
      </c>
      <c r="AZ29" s="67">
        <v>1398</v>
      </c>
      <c r="BA29" s="15">
        <v>825</v>
      </c>
      <c r="BB29" s="15">
        <v>555</v>
      </c>
      <c r="BC29" s="15">
        <v>1416</v>
      </c>
      <c r="BD29" s="9">
        <v>754</v>
      </c>
      <c r="BE29" s="9">
        <v>390</v>
      </c>
      <c r="BF29" s="5">
        <v>1195</v>
      </c>
      <c r="BG29" s="33">
        <v>1234</v>
      </c>
      <c r="BH29" s="33">
        <v>617</v>
      </c>
      <c r="BI29" s="33">
        <v>593</v>
      </c>
      <c r="BJ29" s="33">
        <v>692</v>
      </c>
      <c r="BK29" s="33">
        <v>259</v>
      </c>
      <c r="BL29" s="4">
        <f>SUM(AT29+AW29+AZ29+BC29+BF29+BG29+BH29+BI29+BJ29+BK29+AQ29+AN29)</f>
        <v>12329</v>
      </c>
      <c r="BM29" s="177">
        <f t="shared" si="6"/>
        <v>5144</v>
      </c>
      <c r="BN29" s="177">
        <f t="shared" si="6"/>
        <v>3364</v>
      </c>
    </row>
    <row r="30" spans="1:66" ht="14.25" thickTop="1" thickBot="1" x14ac:dyDescent="0.25">
      <c r="A30" s="69" t="s">
        <v>35</v>
      </c>
      <c r="B30" s="70">
        <f>SUM(B29+B16+B9)</f>
        <v>72</v>
      </c>
      <c r="C30" s="70">
        <f>SUM(C29+C16+C9)</f>
        <v>81</v>
      </c>
      <c r="D30" s="70">
        <f t="shared" ref="D30:AJ30" si="11">SUM(D29+D16+D9)</f>
        <v>170</v>
      </c>
      <c r="E30" s="70">
        <f t="shared" si="11"/>
        <v>127</v>
      </c>
      <c r="F30" s="70">
        <f t="shared" si="11"/>
        <v>94</v>
      </c>
      <c r="G30" s="70">
        <f t="shared" si="11"/>
        <v>250</v>
      </c>
      <c r="H30" s="70">
        <f t="shared" si="11"/>
        <v>98</v>
      </c>
      <c r="I30" s="70">
        <f t="shared" si="11"/>
        <v>107</v>
      </c>
      <c r="J30" s="70">
        <f t="shared" si="11"/>
        <v>216</v>
      </c>
      <c r="K30" s="70">
        <f t="shared" si="11"/>
        <v>134</v>
      </c>
      <c r="L30" s="70">
        <f t="shared" si="11"/>
        <v>97</v>
      </c>
      <c r="M30" s="70">
        <f t="shared" si="11"/>
        <v>245</v>
      </c>
      <c r="N30" s="70">
        <f t="shared" si="11"/>
        <v>147</v>
      </c>
      <c r="O30" s="70">
        <f t="shared" si="11"/>
        <v>98</v>
      </c>
      <c r="P30" s="70">
        <f t="shared" si="11"/>
        <v>254</v>
      </c>
      <c r="Q30" s="70">
        <f t="shared" si="11"/>
        <v>247</v>
      </c>
      <c r="R30" s="70">
        <f t="shared" si="11"/>
        <v>209</v>
      </c>
      <c r="S30" s="70">
        <f t="shared" si="11"/>
        <v>629</v>
      </c>
      <c r="T30" s="70">
        <f>SUM(T29+T16+T9)</f>
        <v>268</v>
      </c>
      <c r="U30" s="70">
        <f t="shared" si="11"/>
        <v>145</v>
      </c>
      <c r="V30" s="70">
        <f t="shared" si="11"/>
        <v>566</v>
      </c>
      <c r="W30" s="70">
        <f t="shared" si="11"/>
        <v>242</v>
      </c>
      <c r="X30" s="70">
        <f t="shared" si="11"/>
        <v>190</v>
      </c>
      <c r="Y30" s="70">
        <f t="shared" si="11"/>
        <v>469</v>
      </c>
      <c r="Z30" s="70">
        <f t="shared" si="11"/>
        <v>0</v>
      </c>
      <c r="AA30" s="70">
        <f t="shared" si="11"/>
        <v>0</v>
      </c>
      <c r="AB30" s="70">
        <f t="shared" si="11"/>
        <v>0</v>
      </c>
      <c r="AC30" s="70">
        <f t="shared" si="11"/>
        <v>0</v>
      </c>
      <c r="AD30" s="70">
        <f t="shared" si="11"/>
        <v>0</v>
      </c>
      <c r="AE30" s="70">
        <f t="shared" si="11"/>
        <v>0</v>
      </c>
      <c r="AF30" s="70">
        <f t="shared" si="11"/>
        <v>0</v>
      </c>
      <c r="AG30" s="70">
        <f t="shared" si="11"/>
        <v>0</v>
      </c>
      <c r="AH30" s="70">
        <f t="shared" si="11"/>
        <v>0</v>
      </c>
      <c r="AI30" s="70">
        <f t="shared" si="11"/>
        <v>0</v>
      </c>
      <c r="AJ30" s="70">
        <f t="shared" si="11"/>
        <v>0</v>
      </c>
      <c r="AK30" s="70">
        <f>SUM(AK29+AK16+AK9)</f>
        <v>0</v>
      </c>
      <c r="AL30" s="73">
        <f>SUM(AI30+AF30+AC30+Z30+W30+T30+Q30+N30+K30+H30+E30+B30)</f>
        <v>1335</v>
      </c>
      <c r="AM30" s="73">
        <f>SUM(AJ30+AG30+AD30+AA30+X30+U30+R30+O30+L30+I30+F30+C30)</f>
        <v>1021</v>
      </c>
      <c r="AN30" s="73">
        <f>SUM(AK30+AH30+AE30+AB30+Y30+V30+S30+P30+M30+J30+G30+D30)</f>
        <v>2799</v>
      </c>
      <c r="AO30" s="65">
        <f t="shared" ref="AO30:AP30" si="12">SUM(AO9+AO16+AO29)</f>
        <v>1363</v>
      </c>
      <c r="AP30" s="65">
        <f t="shared" si="12"/>
        <v>1122</v>
      </c>
      <c r="AQ30" s="65">
        <f>SUM(AQ9+AQ16+AQ29)</f>
        <v>2614</v>
      </c>
      <c r="AR30" s="81">
        <f>SUM(AR29+AR16+AR9)</f>
        <v>1579</v>
      </c>
      <c r="AS30" s="81">
        <f>SUM(AS29+AS16+AS9)</f>
        <v>1284</v>
      </c>
      <c r="AT30" s="81">
        <f>SUM(AT29+AT16+AT9)</f>
        <v>3043</v>
      </c>
      <c r="AU30" s="66">
        <v>1205</v>
      </c>
      <c r="AV30" s="66">
        <v>1628</v>
      </c>
      <c r="AW30" s="66">
        <v>2890</v>
      </c>
      <c r="AX30" s="68">
        <v>1586</v>
      </c>
      <c r="AY30" s="68">
        <v>1372</v>
      </c>
      <c r="AZ30" s="68">
        <v>3014</v>
      </c>
      <c r="BA30" s="49">
        <v>1685</v>
      </c>
      <c r="BB30" s="49">
        <v>1151</v>
      </c>
      <c r="BC30" s="49">
        <v>2953</v>
      </c>
      <c r="BD30" s="47">
        <v>1834</v>
      </c>
      <c r="BE30" s="47">
        <v>974</v>
      </c>
      <c r="BF30" s="47">
        <v>2887</v>
      </c>
      <c r="BG30" s="47">
        <v>3730</v>
      </c>
      <c r="BH30" s="47">
        <v>1374</v>
      </c>
      <c r="BI30" s="47">
        <v>1270</v>
      </c>
      <c r="BJ30" s="47">
        <v>1232</v>
      </c>
      <c r="BK30" s="47">
        <v>501</v>
      </c>
      <c r="BL30" s="4">
        <f>SUM(AT30+AW30+AZ30+BC30+BF30+BG30+BH30+BI30+BJ30+BK30+AQ30+AN30)</f>
        <v>28307</v>
      </c>
      <c r="BM30" s="177">
        <f>SUM(AR30+AU30+AX30+BA30+BD30+AO30+AL30)</f>
        <v>10587</v>
      </c>
      <c r="BN30" s="177">
        <f>SUM(AS30+AV30+AY30+BB30+BE30+AP30+AN30)</f>
        <v>10330</v>
      </c>
    </row>
    <row r="31" spans="1:66" ht="13.5" thickTop="1" x14ac:dyDescent="0.2"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3"/>
      <c r="AM31" s="172"/>
    </row>
    <row r="32" spans="1:66" x14ac:dyDescent="0.2"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</row>
    <row r="33" spans="10:25" x14ac:dyDescent="0.2">
      <c r="W33" s="181" t="s">
        <v>78</v>
      </c>
      <c r="X33" s="189" t="s">
        <v>79</v>
      </c>
      <c r="Y33" s="189"/>
    </row>
    <row r="34" spans="10:25" x14ac:dyDescent="0.2">
      <c r="W34" s="184" t="s">
        <v>55</v>
      </c>
      <c r="X34" s="239" t="s">
        <v>117</v>
      </c>
      <c r="Y34" s="240"/>
    </row>
    <row r="35" spans="10:25" x14ac:dyDescent="0.2">
      <c r="W35" s="184" t="s">
        <v>118</v>
      </c>
      <c r="X35" s="237" t="s">
        <v>111</v>
      </c>
      <c r="Y35" s="240"/>
    </row>
    <row r="36" spans="10:25" x14ac:dyDescent="0.2">
      <c r="W36" s="184" t="s">
        <v>87</v>
      </c>
      <c r="X36" s="241" t="s">
        <v>121</v>
      </c>
      <c r="Y36" s="241"/>
    </row>
    <row r="37" spans="10:25" x14ac:dyDescent="0.2">
      <c r="J37" s="61"/>
      <c r="W37" s="184" t="s">
        <v>89</v>
      </c>
      <c r="X37" s="242" t="s">
        <v>117</v>
      </c>
      <c r="Y37" s="241"/>
    </row>
    <row r="38" spans="10:25" x14ac:dyDescent="0.2">
      <c r="J38" s="61"/>
      <c r="W38" s="184" t="s">
        <v>12</v>
      </c>
      <c r="X38" s="239" t="s">
        <v>116</v>
      </c>
      <c r="Y38" s="240"/>
    </row>
    <row r="39" spans="10:25" x14ac:dyDescent="0.2">
      <c r="J39" s="61"/>
      <c r="W39" s="184" t="s">
        <v>10</v>
      </c>
      <c r="X39" s="239" t="s">
        <v>120</v>
      </c>
      <c r="Y39" s="240"/>
    </row>
    <row r="40" spans="10:25" x14ac:dyDescent="0.2">
      <c r="J40" s="61"/>
      <c r="W40" s="184" t="s">
        <v>71</v>
      </c>
      <c r="X40" s="239" t="s">
        <v>119</v>
      </c>
      <c r="Y40" s="240"/>
    </row>
    <row r="41" spans="10:25" x14ac:dyDescent="0.2">
      <c r="J41" s="61"/>
      <c r="W41" s="184" t="s">
        <v>82</v>
      </c>
      <c r="X41" s="239" t="s">
        <v>97</v>
      </c>
      <c r="Y41" s="240"/>
    </row>
    <row r="42" spans="10:25" x14ac:dyDescent="0.2">
      <c r="J42" s="61"/>
      <c r="W42" s="184" t="s">
        <v>102</v>
      </c>
      <c r="X42" s="237" t="s">
        <v>120</v>
      </c>
      <c r="Y42" s="238"/>
    </row>
    <row r="43" spans="10:25" x14ac:dyDescent="0.2">
      <c r="J43" s="61"/>
      <c r="W43" s="184" t="s">
        <v>122</v>
      </c>
      <c r="X43" s="237" t="s">
        <v>97</v>
      </c>
      <c r="Y43" s="238"/>
    </row>
    <row r="44" spans="10:25" x14ac:dyDescent="0.2">
      <c r="W44" s="185"/>
      <c r="X44" s="186" t="s">
        <v>123</v>
      </c>
      <c r="Y44" s="186"/>
    </row>
  </sheetData>
  <mergeCells count="34">
    <mergeCell ref="AX4:AZ4"/>
    <mergeCell ref="AU4:AW4"/>
    <mergeCell ref="AR4:AT4"/>
    <mergeCell ref="AO4:AQ4"/>
    <mergeCell ref="X40:Y40"/>
    <mergeCell ref="X41:Y41"/>
    <mergeCell ref="X42:Y42"/>
    <mergeCell ref="A3:A4"/>
    <mergeCell ref="B3:AQ3"/>
    <mergeCell ref="X43:Y43"/>
    <mergeCell ref="X33:Y33"/>
    <mergeCell ref="X34:Y34"/>
    <mergeCell ref="X36:Y36"/>
    <mergeCell ref="X37:Y37"/>
    <mergeCell ref="X38:Y38"/>
    <mergeCell ref="W4:Y4"/>
    <mergeCell ref="X35:Y35"/>
    <mergeCell ref="X39:Y39"/>
    <mergeCell ref="BD3:BN3"/>
    <mergeCell ref="B4:D4"/>
    <mergeCell ref="E4:G4"/>
    <mergeCell ref="H4:J4"/>
    <mergeCell ref="K4:M4"/>
    <mergeCell ref="N4:P4"/>
    <mergeCell ref="Q4:S4"/>
    <mergeCell ref="T4:V4"/>
    <mergeCell ref="AF4:AH4"/>
    <mergeCell ref="AI4:AK4"/>
    <mergeCell ref="AL4:AN4"/>
    <mergeCell ref="Z4:AB4"/>
    <mergeCell ref="AC4:AE4"/>
    <mergeCell ref="BL4:BN4"/>
    <mergeCell ref="BD4:BF4"/>
    <mergeCell ref="BA4:B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enero!Área_de_impresión</vt:lpstr>
    </vt:vector>
  </TitlesOfParts>
  <Company>itaipqroo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</dc:creator>
  <cp:lastModifiedBy>Marylu</cp:lastModifiedBy>
  <cp:lastPrinted>2016-04-01T19:57:01Z</cp:lastPrinted>
  <dcterms:created xsi:type="dcterms:W3CDTF">2009-03-04T15:57:52Z</dcterms:created>
  <dcterms:modified xsi:type="dcterms:W3CDTF">2017-04-18T18:41:25Z</dcterms:modified>
</cp:coreProperties>
</file>